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íjmy_2015_2017" sheetId="1" r:id="rId1"/>
    <sheet name="výdavky_2015_2017" sheetId="2" r:id="rId2"/>
    <sheet name="Rekapitulácia" sheetId="3" r:id="rId3"/>
  </sheets>
  <definedNames>
    <definedName name="_xlnm.Print_Titles" localSheetId="0">'príjmy_2015_2017'!$5:$5</definedName>
  </definedNames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H92" authorId="0">
      <text>
        <r>
          <rPr>
            <b/>
            <sz val="8"/>
            <rFont val="Tahoma"/>
            <family val="0"/>
          </rPr>
          <t>Fond údržby a opráv bol zrušený.</t>
        </r>
      </text>
    </comment>
    <comment ref="H54" authorId="0">
      <text>
        <r>
          <rPr>
            <b/>
            <sz val="8"/>
            <rFont val="Tahoma"/>
            <family val="0"/>
          </rPr>
          <t xml:space="preserve">stravovanie zamestnanci 2000 Eur, réžia 850 Eur
</t>
        </r>
      </text>
    </comment>
    <comment ref="H55" authorId="0">
      <text>
        <r>
          <rPr>
            <b/>
            <sz val="8"/>
            <rFont val="Tahoma"/>
            <family val="0"/>
          </rPr>
          <t>stravovanie zamestnanci 4000 Eur, réžia 3700 Eur</t>
        </r>
      </text>
    </comment>
  </commentList>
</comments>
</file>

<file path=xl/comments2.xml><?xml version="1.0" encoding="utf-8"?>
<comments xmlns="http://schemas.openxmlformats.org/spreadsheetml/2006/main">
  <authors>
    <author>PC1</author>
    <author>ZS Majcichov</author>
  </authors>
  <commentList>
    <comment ref="K174" authorId="0">
      <text>
        <r>
          <rPr>
            <b/>
            <sz val="8"/>
            <rFont val="Tahoma"/>
            <family val="0"/>
          </rPr>
          <t xml:space="preserve">1000 € 
vyčlenené na ochutnávku jedál starých materí
</t>
        </r>
      </text>
    </comment>
    <comment ref="K136" authorId="0">
      <text>
        <r>
          <rPr>
            <b/>
            <sz val="8"/>
            <rFont val="Tahoma"/>
            <family val="0"/>
          </rPr>
          <t xml:space="preserve">3000 € vyčlenené na 25.výročie behu
700 € vyčlenené na odmeny víťazom behu.
</t>
        </r>
      </text>
    </comment>
    <comment ref="K175" authorId="0">
      <text>
        <r>
          <rPr>
            <b/>
            <sz val="8"/>
            <rFont val="Tahoma"/>
            <family val="0"/>
          </rPr>
          <t xml:space="preserve">výdavky na spracovanie monografie obce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Výdavky na register obyvateľov sú kryté transferom zo ŠR. Kód zdroja 111.
</t>
        </r>
      </text>
    </comment>
    <comment ref="F65" authorId="0">
      <text>
        <r>
          <rPr>
            <b/>
            <sz val="8"/>
            <rFont val="Tahoma"/>
            <family val="0"/>
          </rPr>
          <t>Výdavky na matriku sú kryté transferom zo ŠR. Kód zdroja 111</t>
        </r>
      </text>
    </comment>
    <comment ref="F92" authorId="0">
      <text>
        <r>
          <rPr>
            <b/>
            <sz val="8"/>
            <rFont val="Tahoma"/>
            <family val="0"/>
          </rPr>
          <t xml:space="preserve">Výdavky by mali byť pokryté z príspevku z Recyklačného fondu.
</t>
        </r>
      </text>
    </comment>
    <comment ref="F136" authorId="0">
      <text>
        <r>
          <rPr>
            <b/>
            <sz val="8"/>
            <rFont val="Tahoma"/>
            <family val="0"/>
          </rPr>
          <t xml:space="preserve">M10 - výdavky súvisiace so športovým podujatím, vecné dary, finančné odmeny a ďalšie výdavky.
 </t>
        </r>
      </text>
    </comment>
    <comment ref="K388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394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399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400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402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407" authorId="0">
      <text>
        <r>
          <rPr>
            <b/>
            <sz val="8"/>
            <rFont val="Tahoma"/>
            <family val="0"/>
          </rPr>
          <t>finančné prostriedky z rezervného fondu obce.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z vlastných prostriedkov obce
</t>
        </r>
      </text>
    </comment>
    <comment ref="K6" authorId="0">
      <text>
        <r>
          <rPr>
            <b/>
            <sz val="8"/>
            <rFont val="Tahoma"/>
            <family val="0"/>
          </rPr>
          <t>z prostriedkov ŠR - prenesený výkon štátnej správy - stavebný poriadok,CDPK,ŽP</t>
        </r>
      </text>
    </comment>
    <comment ref="A323" authorId="0">
      <text>
        <r>
          <rPr>
            <b/>
            <sz val="8"/>
            <rFont val="Tahoma"/>
            <family val="0"/>
          </rPr>
          <t>Materská škola</t>
        </r>
      </text>
    </comment>
    <comment ref="A369" authorId="0">
      <text>
        <r>
          <rPr>
            <b/>
            <sz val="8"/>
            <rFont val="Tahoma"/>
            <family val="0"/>
          </rPr>
          <t>školská jedáleň pri MŠ</t>
        </r>
      </text>
    </comment>
    <comment ref="B324" authorId="0">
      <text>
        <r>
          <rPr>
            <b/>
            <sz val="8"/>
            <rFont val="Tahoma"/>
            <family val="0"/>
          </rPr>
          <t>kód zdroja</t>
        </r>
      </text>
    </comment>
    <comment ref="E243" authorId="1">
      <text>
        <r>
          <rPr>
            <b/>
            <sz val="8"/>
            <rFont val="Tahoma"/>
            <family val="0"/>
          </rPr>
          <t>ZS Majcichov:</t>
        </r>
        <r>
          <rPr>
            <sz val="8"/>
            <rFont val="Tahoma"/>
            <family val="0"/>
          </rPr>
          <t xml:space="preserve">
Príjmy z dobropisov(SPP)</t>
        </r>
      </text>
    </comment>
  </commentList>
</comments>
</file>

<file path=xl/sharedStrings.xml><?xml version="1.0" encoding="utf-8"?>
<sst xmlns="http://schemas.openxmlformats.org/spreadsheetml/2006/main" count="1016" uniqueCount="541">
  <si>
    <t>Skutočné plnenie za rok 2012</t>
  </si>
  <si>
    <t>Rozpočet na rok 2015</t>
  </si>
  <si>
    <t>Rozpočet na rok 2016</t>
  </si>
  <si>
    <t>ROZPOČET VÝDAVKOV NA ROK</t>
  </si>
  <si>
    <t>0112</t>
  </si>
  <si>
    <t>Auditorské služby</t>
  </si>
  <si>
    <t>Poplatky banke</t>
  </si>
  <si>
    <t>Dane</t>
  </si>
  <si>
    <t>Ocú - príspevok spol. Ocú</t>
  </si>
  <si>
    <t>0840</t>
  </si>
  <si>
    <t>Členské príspevky ZMOS,RVC..</t>
  </si>
  <si>
    <t>Ocú-propagácia,web....</t>
  </si>
  <si>
    <t>OKS-odmena kronikára obce</t>
  </si>
  <si>
    <t>0830</t>
  </si>
  <si>
    <t>MR-nákup CD</t>
  </si>
  <si>
    <t>MR-údržba</t>
  </si>
  <si>
    <t>MR-odmeny za verejnú produk.</t>
  </si>
  <si>
    <t>MR-popl.STVaSRo</t>
  </si>
  <si>
    <t>0950</t>
  </si>
  <si>
    <t>Školenia,kurzy,semináre...</t>
  </si>
  <si>
    <t xml:space="preserve">Voľby </t>
  </si>
  <si>
    <t>0133</t>
  </si>
  <si>
    <t>Matrika - tarifné platy</t>
  </si>
  <si>
    <t>Matrika - osobný príplatok</t>
  </si>
  <si>
    <t>Matrika - odmeny</t>
  </si>
  <si>
    <t>Matrika - poistné do ZP</t>
  </si>
  <si>
    <t>Matrika - poistné na NP</t>
  </si>
  <si>
    <t>Matrika - poistné na SP</t>
  </si>
  <si>
    <t>Matrika - poistné na ÚP</t>
  </si>
  <si>
    <t>Matrika - poistné na IP</t>
  </si>
  <si>
    <t>Matrika - poistné na PvN</t>
  </si>
  <si>
    <t>Matrika - poistné do RFS</t>
  </si>
  <si>
    <t>Matrika - cestovné</t>
  </si>
  <si>
    <t>Matrika - energie</t>
  </si>
  <si>
    <t>Matrika - poštovné a telek.sl.</t>
  </si>
  <si>
    <t>Matrika - vš.materiál</t>
  </si>
  <si>
    <t>Matrika - knihy,príručky,predpl.</t>
  </si>
  <si>
    <t>Matrika - ošatné</t>
  </si>
  <si>
    <t>642006</t>
  </si>
  <si>
    <t>Matrika - členské ZMaM</t>
  </si>
  <si>
    <t>REGOB - tarifné platy</t>
  </si>
  <si>
    <t>REGOB - poistné do ZP</t>
  </si>
  <si>
    <t>REGOB - poistné na NP</t>
  </si>
  <si>
    <t>REGOB - poistné na SP</t>
  </si>
  <si>
    <t>REGOB - poistné na ÚP</t>
  </si>
  <si>
    <t>REGOB - poistné na IP</t>
  </si>
  <si>
    <t>REGOB - poistné na PvN</t>
  </si>
  <si>
    <t>REGOB - poistné do RFS</t>
  </si>
  <si>
    <t>633006</t>
  </si>
  <si>
    <t>REGOB - vš.materiál</t>
  </si>
  <si>
    <t>Dom smútku - energie</t>
  </si>
  <si>
    <t>Dom smútku - vš.materiál</t>
  </si>
  <si>
    <t>Dom smútku - údržba</t>
  </si>
  <si>
    <t>0721</t>
  </si>
  <si>
    <t>Zdravotné stredisko - údržba</t>
  </si>
  <si>
    <t>Zdravotné stredisko - stočné</t>
  </si>
  <si>
    <t>0640</t>
  </si>
  <si>
    <t>VO - elektrická energia</t>
  </si>
  <si>
    <t>VO - opravy a údržba</t>
  </si>
  <si>
    <t>0220</t>
  </si>
  <si>
    <t>Príspevok do centr.kríz.fondu</t>
  </si>
  <si>
    <t>0510</t>
  </si>
  <si>
    <t>Nákup pracovného náradia</t>
  </si>
  <si>
    <t>VZ-nárh.diely,materiál,vrecia</t>
  </si>
  <si>
    <t>VZ-pohonné hmoty do kosačky</t>
  </si>
  <si>
    <t>KO- odvoz odpadov</t>
  </si>
  <si>
    <t>KO- ukladanie odpadov</t>
  </si>
  <si>
    <t>Zberný dvor - odvod na VšZP</t>
  </si>
  <si>
    <t>Zberný dvor - odvod na NP</t>
  </si>
  <si>
    <t>Zberný dvor - odvod na SP</t>
  </si>
  <si>
    <t>Zberný dvor - odvod na ÚP</t>
  </si>
  <si>
    <t>Zberný dvor - odvod na IP</t>
  </si>
  <si>
    <t>Zberný dvor - odvod na PvN</t>
  </si>
  <si>
    <t>Zberný dvor - odvod do RFS</t>
  </si>
  <si>
    <t>Zberný dvor - odmeny dohody</t>
  </si>
  <si>
    <t>Zberný dvor - údržba objektu</t>
  </si>
  <si>
    <t>0520</t>
  </si>
  <si>
    <t>Kanalizácia - údržba prípojok</t>
  </si>
  <si>
    <t>0451</t>
  </si>
  <si>
    <t xml:space="preserve">Dopravné značenie </t>
  </si>
  <si>
    <t>Údržba a zimná údržba ciest...</t>
  </si>
  <si>
    <t>0630</t>
  </si>
  <si>
    <t>Vodovod - el. energia</t>
  </si>
  <si>
    <t>Vodovod - všeobecný materiál</t>
  </si>
  <si>
    <t>Vodovod - nájomné chlor.fľaša</t>
  </si>
  <si>
    <t>Vodovod - všeob.služby správa</t>
  </si>
  <si>
    <t>Vodovod - šp.služby (kalibrácia)</t>
  </si>
  <si>
    <t>Vodovod - rozbory vody</t>
  </si>
  <si>
    <t>Vodovod - odpl.štátu odber vody</t>
  </si>
  <si>
    <t>Vodovod - údržba</t>
  </si>
  <si>
    <t>Dotácie org., združeniam...</t>
  </si>
  <si>
    <t>Dotácia cirkvi</t>
  </si>
  <si>
    <t>OKS - vš.materiál</t>
  </si>
  <si>
    <t>OKS-repre, občerstvenie...</t>
  </si>
  <si>
    <t>OKS-doprava autobusom</t>
  </si>
  <si>
    <t>OKS -konkurzy,súťaže,šp.pod.</t>
  </si>
  <si>
    <t>KD -TP</t>
  </si>
  <si>
    <t>KD - osobný príplatok</t>
  </si>
  <si>
    <t>KD - odmeny</t>
  </si>
  <si>
    <t>KD - odvod do ZP</t>
  </si>
  <si>
    <t>KD - odvod na NP</t>
  </si>
  <si>
    <t>KD - odvod na SP</t>
  </si>
  <si>
    <t>KD - odvod na ÚP</t>
  </si>
  <si>
    <t>KD - odvod na IP</t>
  </si>
  <si>
    <t>KD - odvod na PvN</t>
  </si>
  <si>
    <t>KD - odvod do RFS</t>
  </si>
  <si>
    <t>KD - el.energia a plyn</t>
  </si>
  <si>
    <t>KD - stočné</t>
  </si>
  <si>
    <t>KD - prevádz.stroje,zariadenie..</t>
  </si>
  <si>
    <t>KD - čistiace a hyg.prostriedky</t>
  </si>
  <si>
    <t>KD - údržba prev.zariadení</t>
  </si>
  <si>
    <t>KD - údržba budovy</t>
  </si>
  <si>
    <t>KD - vš.služby (čistenie,pranie)</t>
  </si>
  <si>
    <t>KD - stravovanie zam.</t>
  </si>
  <si>
    <t>KD - odvod do SF</t>
  </si>
  <si>
    <t>KD - náhrada príjmu pri DPN</t>
  </si>
  <si>
    <t>Obecná knižnica - ZP</t>
  </si>
  <si>
    <t>Obecná knižnica - NP</t>
  </si>
  <si>
    <t>Obecná knižnica - SP</t>
  </si>
  <si>
    <t>Obecná knižnica - ÚP</t>
  </si>
  <si>
    <t>Obecná knižnica - IP</t>
  </si>
  <si>
    <t>Obecná knižnica - PvN</t>
  </si>
  <si>
    <t>Obecná knižnica - PdoRFS</t>
  </si>
  <si>
    <t>Obecná knižnica - interiér.vyb.</t>
  </si>
  <si>
    <t>Obecná knižnica - odvod do SF</t>
  </si>
  <si>
    <t>Ob.knižnica-odmeny na dohody</t>
  </si>
  <si>
    <t>Ob.knižnica - nákup kníh</t>
  </si>
  <si>
    <t>0810</t>
  </si>
  <si>
    <t>M10-vš.materiál</t>
  </si>
  <si>
    <t>M10-občerstvenie</t>
  </si>
  <si>
    <t>M10-doprava pre športovcov</t>
  </si>
  <si>
    <t xml:space="preserve">M10-odmeny víťazom </t>
  </si>
  <si>
    <t xml:space="preserve">Ocú-ocenenia obce </t>
  </si>
  <si>
    <t>0620</t>
  </si>
  <si>
    <t>VZ - tarifné platy</t>
  </si>
  <si>
    <t>VZ - odmeny</t>
  </si>
  <si>
    <t>VZ - zdravotné poistenie</t>
  </si>
  <si>
    <t>VZ - nemocenské poistenie</t>
  </si>
  <si>
    <t>VZ - starobné poistenie</t>
  </si>
  <si>
    <t>VZ - úrazové poistenie</t>
  </si>
  <si>
    <t>VZ - invalidné poistenie</t>
  </si>
  <si>
    <t>VZ - poistenie v nezamest.</t>
  </si>
  <si>
    <t xml:space="preserve">VZ - rezervný fond </t>
  </si>
  <si>
    <t>VZ - vš.materiál</t>
  </si>
  <si>
    <t>VZ - ochranné prac.pomôcky</t>
  </si>
  <si>
    <t>VZ- stravovanie zamestnancov</t>
  </si>
  <si>
    <t>VZ - prídel do soc. fondu</t>
  </si>
  <si>
    <t>VZ - odmeny na dohody</t>
  </si>
  <si>
    <t>VZ-údržba kosačiek</t>
  </si>
  <si>
    <t>VZ-údržba, DS,Wega,cintorín...</t>
  </si>
  <si>
    <t>Kultúrny program - posedenie</t>
  </si>
  <si>
    <t>Finančné príspevky dôchodcom</t>
  </si>
  <si>
    <t>Odmeny na dohody - posud.lek.</t>
  </si>
  <si>
    <t>1070</t>
  </si>
  <si>
    <t>Šk.pomôcky - deti v HN</t>
  </si>
  <si>
    <t>Rodinné prídavky - náhrady</t>
  </si>
  <si>
    <t>Preprava potravinovej pomoci</t>
  </si>
  <si>
    <t>Príspevok novorodencom</t>
  </si>
  <si>
    <t>Bežné transfery jednotlivcom</t>
  </si>
  <si>
    <t>Ocú - tarifné platy</t>
  </si>
  <si>
    <t>Ocú - osobné príplatky</t>
  </si>
  <si>
    <t>Ocú - odmeny</t>
  </si>
  <si>
    <t>Ocú - poistné do VšZP</t>
  </si>
  <si>
    <t>Ocú - poistné Dôvera,Union</t>
  </si>
  <si>
    <t>Ocú - poistné na NP</t>
  </si>
  <si>
    <t>Ocú - poistné na SP</t>
  </si>
  <si>
    <t>Ocú - poistné na ÚP</t>
  </si>
  <si>
    <t>Ocú - poistné na IP</t>
  </si>
  <si>
    <t>Ocú - poistné na PvN</t>
  </si>
  <si>
    <t>Ocú - poistné do RFS</t>
  </si>
  <si>
    <t>Ocú - príspevok na DSS</t>
  </si>
  <si>
    <t>Ocú - cestovné, stravné</t>
  </si>
  <si>
    <t xml:space="preserve">Ocú - energie </t>
  </si>
  <si>
    <t>Ocú - stočné</t>
  </si>
  <si>
    <t>Ocú - poštové a telekom.služby</t>
  </si>
  <si>
    <t>Ocú - internet</t>
  </si>
  <si>
    <t>Ocú - interiérové vybavenie</t>
  </si>
  <si>
    <t>Ocú - výpočtová technika</t>
  </si>
  <si>
    <t>Ocú - prev. stroje, prístr.,zar....</t>
  </si>
  <si>
    <t>Ocú - všeobecný materiál</t>
  </si>
  <si>
    <t>Ocú - knihy,noviny,časopisy</t>
  </si>
  <si>
    <t>Ocú - softvér</t>
  </si>
  <si>
    <t>Ocú - licencie</t>
  </si>
  <si>
    <t>Ocú - reprezentačné</t>
  </si>
  <si>
    <t>Ocú - údržba výp.techniky</t>
  </si>
  <si>
    <t>Ocú - údržba kanc.techniky</t>
  </si>
  <si>
    <t>Ocú - údržba bezp.zariadenia</t>
  </si>
  <si>
    <t>Ocú - údržba kanc.priestorov</t>
  </si>
  <si>
    <t>Ocú - update softvéru</t>
  </si>
  <si>
    <t>Ocú - nájomné P.O.Box</t>
  </si>
  <si>
    <t>Ocú - výdavky na VO</t>
  </si>
  <si>
    <t>Ocú - všeobecné služby</t>
  </si>
  <si>
    <t>Ocú - špeciálne služby</t>
  </si>
  <si>
    <t>Ocú - cestovné ostatn.</t>
  </si>
  <si>
    <t>Ocú - štúdie,exper.,posudky</t>
  </si>
  <si>
    <t>Ocú - výdavky na poplatky</t>
  </si>
  <si>
    <t>Ocú - stravovanie zamestn.</t>
  </si>
  <si>
    <t>Ocú - poistenie majetku</t>
  </si>
  <si>
    <t>Ocú - odvod do SF</t>
  </si>
  <si>
    <t>Ocú - nákup kolkov</t>
  </si>
  <si>
    <t>Ocú - odstupné</t>
  </si>
  <si>
    <t>Ocú - náhrada príjmu pri DPN</t>
  </si>
  <si>
    <t>0160</t>
  </si>
  <si>
    <t>SPOLU</t>
  </si>
  <si>
    <t>Zmeny územného plánu obce</t>
  </si>
  <si>
    <t>716</t>
  </si>
  <si>
    <t>Kamerový monitorovací systém</t>
  </si>
  <si>
    <t>Kanalizačné prípojky - realizácia</t>
  </si>
  <si>
    <t>713005</t>
  </si>
  <si>
    <t xml:space="preserve">Inf.panel na meranie rýchlosti </t>
  </si>
  <si>
    <t>712001</t>
  </si>
  <si>
    <t>Autobusové čakárne-zastávky</t>
  </si>
  <si>
    <t>717001</t>
  </si>
  <si>
    <t>Chodníky - realizácia</t>
  </si>
  <si>
    <t>717003</t>
  </si>
  <si>
    <t xml:space="preserve">Stavebné úpravy - MK </t>
  </si>
  <si>
    <t>Stavebné úpravy:rigoly, MK</t>
  </si>
  <si>
    <t>PD - chodník, miestne kom.</t>
  </si>
  <si>
    <t>Spomaľovače - PD</t>
  </si>
  <si>
    <t>713002</t>
  </si>
  <si>
    <t>Ocú - nákup výpočtovej techniky</t>
  </si>
  <si>
    <t>Základná škola J. Palárika v Majcichove</t>
  </si>
  <si>
    <t>09121</t>
  </si>
  <si>
    <t>Tarifné platy...</t>
  </si>
  <si>
    <t>Osobné príplatky</t>
  </si>
  <si>
    <t>Ost.prípl.-okrem osobných</t>
  </si>
  <si>
    <t>Vzdelávacie poukazy</t>
  </si>
  <si>
    <t>Odmeny</t>
  </si>
  <si>
    <t>Poistné do VšZP</t>
  </si>
  <si>
    <t>Poistné do ostatných ZP</t>
  </si>
  <si>
    <t>Nemocenské poistenie</t>
  </si>
  <si>
    <t>Starobné poistenie</t>
  </si>
  <si>
    <t>Úrazové poistenie</t>
  </si>
  <si>
    <t>Invalidné poistenie</t>
  </si>
  <si>
    <t>Poistenie v nezamestnanosti</t>
  </si>
  <si>
    <t>Garančné poistenie</t>
  </si>
  <si>
    <t>Poistenie do RFS</t>
  </si>
  <si>
    <t xml:space="preserve"> Príspevok DDS</t>
  </si>
  <si>
    <t>Cestovné</t>
  </si>
  <si>
    <t>Energie</t>
  </si>
  <si>
    <t>Vodné, stočné</t>
  </si>
  <si>
    <t>Poštové a telekom. Služby</t>
  </si>
  <si>
    <t>Interiérové vybavenie</t>
  </si>
  <si>
    <t>Prevádzkové stroje, prístroje</t>
  </si>
  <si>
    <t>Všeobecný materiál</t>
  </si>
  <si>
    <t>Knihy, čas., učebné pomôcky</t>
  </si>
  <si>
    <t>Pracovné odevy, obuv</t>
  </si>
  <si>
    <t>Nehmotný majetok</t>
  </si>
  <si>
    <t>Komunikač.infraš.-mater.</t>
  </si>
  <si>
    <t>Pohonné hmoty kosačky</t>
  </si>
  <si>
    <t>Údržba - interérové vybavenie</t>
  </si>
  <si>
    <t>Údržba výpočtovej techniky</t>
  </si>
  <si>
    <t>Údržba prevádz. Strojov</t>
  </si>
  <si>
    <t>Rutinná údrž. Budovy</t>
  </si>
  <si>
    <t xml:space="preserve">Update softvéru </t>
  </si>
  <si>
    <t>Školenia, semináre, kurzy</t>
  </si>
  <si>
    <t>Všeobecné služby</t>
  </si>
  <si>
    <t>Špeciálne služby - BOZP,PO</t>
  </si>
  <si>
    <t>Poplatky a odvody (banka)</t>
  </si>
  <si>
    <t>Stravovanie</t>
  </si>
  <si>
    <t>Prídel do sociálneho fondu</t>
  </si>
  <si>
    <t>Odmeny na základe dohody</t>
  </si>
  <si>
    <t xml:space="preserve">Na nemocenské dávky </t>
  </si>
  <si>
    <t>Dopravné</t>
  </si>
  <si>
    <t>Stravovanie DHN</t>
  </si>
  <si>
    <t>SPOLU ZŠ</t>
  </si>
  <si>
    <t>Základná škola J. Palárika v Majcichove - školské zariadenia - školská jedáleň a školský klub (originálne kompetencie)</t>
  </si>
  <si>
    <t>09601</t>
  </si>
  <si>
    <t>ŠJ - tarifné platy</t>
  </si>
  <si>
    <t>ŠJ - osobné príplatky</t>
  </si>
  <si>
    <t>ŠJ - ostatné príplatky - riadiaci</t>
  </si>
  <si>
    <t>ŠJ - Odmeny</t>
  </si>
  <si>
    <t>ŠJ - poistné do VšZP</t>
  </si>
  <si>
    <t>ŠJ - nemocenské poistenie</t>
  </si>
  <si>
    <t>ŠJ - starobné poistenie</t>
  </si>
  <si>
    <t>ŠJ - úrazové poistenie</t>
  </si>
  <si>
    <t>ŠJ - invalidné poistenie</t>
  </si>
  <si>
    <t>ŠJ - poist. v nezamestnanosti</t>
  </si>
  <si>
    <t>ŠJ - poistenie do RFS</t>
  </si>
  <si>
    <t>ŠJ-  príspevok DDS</t>
  </si>
  <si>
    <t>ŠJ - cestovné</t>
  </si>
  <si>
    <t>ŠJ - energie</t>
  </si>
  <si>
    <t>ŠJ - vodné, stočné</t>
  </si>
  <si>
    <t>ŠJ - poštové a telekom.služby</t>
  </si>
  <si>
    <t>ŠJ - interiérové vybavenie</t>
  </si>
  <si>
    <t>ŠJ - všeobecný materiál</t>
  </si>
  <si>
    <t>ŠJ - pracovné odevy, obuv</t>
  </si>
  <si>
    <t>ŠJ - Rutinná údržba - interér</t>
  </si>
  <si>
    <t>ŠJ -Rutinná údržba VT</t>
  </si>
  <si>
    <t xml:space="preserve">ŠJ - update softvéru </t>
  </si>
  <si>
    <t>ŠJ - všeobecné služby</t>
  </si>
  <si>
    <t>ŠJ - špec. služby - BOZP,PO</t>
  </si>
  <si>
    <t>ŠJ - poplatky a odvody (banka)</t>
  </si>
  <si>
    <t>ŠJ - stravovanie</t>
  </si>
  <si>
    <t>ŠJ - prídel do sociálneho fondu</t>
  </si>
  <si>
    <t>ŠJ - odmeny mimoprac.dohody</t>
  </si>
  <si>
    <t xml:space="preserve">ŠJ - na nemocenské dávky </t>
  </si>
  <si>
    <t>ŠJ spolu</t>
  </si>
  <si>
    <t>09501</t>
  </si>
  <si>
    <t>ŠKD - tarifné platy</t>
  </si>
  <si>
    <t>ŠKD - osobné príplatky</t>
  </si>
  <si>
    <t>ŠKD- ostatné príplatky</t>
  </si>
  <si>
    <t>ŠKD - odmeny</t>
  </si>
  <si>
    <t>616</t>
  </si>
  <si>
    <t>ŠKD - doplatok k platu</t>
  </si>
  <si>
    <t>ŠKD - poistné do VšZP</t>
  </si>
  <si>
    <t>ŠKD - nemocenské poistenie</t>
  </si>
  <si>
    <t>ŠKD - starobné poistenie</t>
  </si>
  <si>
    <t>ŠKD - úrazové poistenie</t>
  </si>
  <si>
    <t>ŠKD - invalidné poistenie</t>
  </si>
  <si>
    <t>ŠKD - poistenie v nezamestn.</t>
  </si>
  <si>
    <t>ŠKD - poistenie do RFS</t>
  </si>
  <si>
    <t>ŠKD- príspevok DDS</t>
  </si>
  <si>
    <t>631001</t>
  </si>
  <si>
    <t>ŠKD - cestovné</t>
  </si>
  <si>
    <t>632002</t>
  </si>
  <si>
    <t>ŠKD - vodné, stočné</t>
  </si>
  <si>
    <t>632001</t>
  </si>
  <si>
    <t>ŠKD - energie</t>
  </si>
  <si>
    <t>632003</t>
  </si>
  <si>
    <t>ŠKD - poštové a telekom.sl.</t>
  </si>
  <si>
    <t>633001</t>
  </si>
  <si>
    <t>ŠKD - interiérové vybavenie</t>
  </si>
  <si>
    <t>633002</t>
  </si>
  <si>
    <t>ŠKD- výpočtová technika</t>
  </si>
  <si>
    <t>633004</t>
  </si>
  <si>
    <t>ŠKD - Prevadzkov. Stroje, prís.</t>
  </si>
  <si>
    <t>ŠKD - všeobecný materiál</t>
  </si>
  <si>
    <t>633009</t>
  </si>
  <si>
    <t>ŠKD - Knihy, časopisy</t>
  </si>
  <si>
    <t>635004</t>
  </si>
  <si>
    <t>ŠKD- rutin. Údržba prev.stroj.</t>
  </si>
  <si>
    <t>637001</t>
  </si>
  <si>
    <t>ŠKD- Školenia, kurzy</t>
  </si>
  <si>
    <t>637005</t>
  </si>
  <si>
    <t>ŠKD - Špecialne služby</t>
  </si>
  <si>
    <t>637004</t>
  </si>
  <si>
    <t>ŠKD - Všeobecné služby</t>
  </si>
  <si>
    <t>637014</t>
  </si>
  <si>
    <t>ŠKD - stravovanie</t>
  </si>
  <si>
    <t>637016</t>
  </si>
  <si>
    <t>ŠKD - prídel do soc. fondu</t>
  </si>
  <si>
    <t>642015</t>
  </si>
  <si>
    <t>ŠKD - na nemocenské dávky</t>
  </si>
  <si>
    <t>Materská škola v Majcichove - (originálne kompetencie, kód zdroja 41)</t>
  </si>
  <si>
    <t>Ostatné príplatky</t>
  </si>
  <si>
    <t xml:space="preserve">Doplatok k platu </t>
  </si>
  <si>
    <t>Poistné  v nezamestnanosti</t>
  </si>
  <si>
    <t>Rezervný fond</t>
  </si>
  <si>
    <t>Poistenie do RF</t>
  </si>
  <si>
    <t>DDS</t>
  </si>
  <si>
    <t>Náhrada cestovné výdavky</t>
  </si>
  <si>
    <t>Komunikačná infraštruktúra</t>
  </si>
  <si>
    <t>Knihy, učebné pomôcky</t>
  </si>
  <si>
    <t>Softver</t>
  </si>
  <si>
    <t>Udržba výpočtovej techniky</t>
  </si>
  <si>
    <t>Rutinná a štand. údržba budov</t>
  </si>
  <si>
    <t>Školenia, kurzy</t>
  </si>
  <si>
    <t>Odmeny na mimoprac.dohody</t>
  </si>
  <si>
    <t>611</t>
  </si>
  <si>
    <t>Tarifné platy..</t>
  </si>
  <si>
    <t>Poistné RF</t>
  </si>
  <si>
    <t>SPOLU školské zariadenia</t>
  </si>
  <si>
    <t>SPOLU MŠ</t>
  </si>
  <si>
    <t>01.1.2</t>
  </si>
  <si>
    <t>01.3.3</t>
  </si>
  <si>
    <t>01.6.0</t>
  </si>
  <si>
    <t>02.2.0</t>
  </si>
  <si>
    <t>04.5.1</t>
  </si>
  <si>
    <t>05.1.0</t>
  </si>
  <si>
    <t>05.2.0</t>
  </si>
  <si>
    <t>06.2.0</t>
  </si>
  <si>
    <t>06.3.0</t>
  </si>
  <si>
    <t>06.4.0</t>
  </si>
  <si>
    <t>07.2.1</t>
  </si>
  <si>
    <t>08.1.0</t>
  </si>
  <si>
    <t>08.3.0</t>
  </si>
  <si>
    <t>08.4.0</t>
  </si>
  <si>
    <t>09.5.0</t>
  </si>
  <si>
    <t>10.7.0</t>
  </si>
  <si>
    <t xml:space="preserve">SPOLU obec bez RO </t>
  </si>
  <si>
    <t>Bežné výdavky - rozpočtové organizácie, v tom:</t>
  </si>
  <si>
    <t>Bežné výdavky CELKOM (OBEC + RO)</t>
  </si>
  <si>
    <t>09.1.2.1</t>
  </si>
  <si>
    <t>09.6.0.1</t>
  </si>
  <si>
    <t>09.5.0.1</t>
  </si>
  <si>
    <t>09.1.1.1</t>
  </si>
  <si>
    <t>Ob.knižnica - výpočtová techn.</t>
  </si>
  <si>
    <t>05.2.0.</t>
  </si>
  <si>
    <t>Kapitálové výdavky CELKOM (OBEC + RO)</t>
  </si>
  <si>
    <t>VÝDAVKY SPOLU</t>
  </si>
  <si>
    <t>zostavený v EUR</t>
  </si>
  <si>
    <t xml:space="preserve">BEŽNÉ PRÍJMY                                                                                                                                                      </t>
  </si>
  <si>
    <t xml:space="preserve">Ekonomická klasifikácia </t>
  </si>
  <si>
    <t>Daňové príjmy</t>
  </si>
  <si>
    <t xml:space="preserve">Daň z príjmov fyzickej osoby </t>
  </si>
  <si>
    <t xml:space="preserve">Výnos dane z príjmov </t>
  </si>
  <si>
    <t xml:space="preserve">Daň z nehnuteľností </t>
  </si>
  <si>
    <t>Daň z nehnuteľností - pozemky</t>
  </si>
  <si>
    <t>Daň z nehnuteľností - stavby</t>
  </si>
  <si>
    <t>Daň z nehnuteľností - byty</t>
  </si>
  <si>
    <t>Dane za špecifické služby</t>
  </si>
  <si>
    <t>Daň za psa</t>
  </si>
  <si>
    <t>Daň za nevýherné hracie prístroje</t>
  </si>
  <si>
    <t>Daň za ubytovanie</t>
  </si>
  <si>
    <t>Daň za užívanie verejného priestr.</t>
  </si>
  <si>
    <t>Daň za KO a DSO</t>
  </si>
  <si>
    <t>Sankcie uložené v daňovom konaní</t>
  </si>
  <si>
    <t xml:space="preserve">Nedaňové príjmy </t>
  </si>
  <si>
    <t>Príjmy z vlastníctva</t>
  </si>
  <si>
    <t>Príjmy z prenajatých pozemkov</t>
  </si>
  <si>
    <t>Príjmy z prenajatých budov,priestor.</t>
  </si>
  <si>
    <t>Prenájom zariadenia v KD (riady...)</t>
  </si>
  <si>
    <t>RO- Základná škola - prenájom</t>
  </si>
  <si>
    <t>Administratívne poplatky a iné popl.</t>
  </si>
  <si>
    <t>Správne poplatky</t>
  </si>
  <si>
    <t>Pokuty a penále za porušenie predpisov</t>
  </si>
  <si>
    <t>Za predaj výr. a služieb: vodné</t>
  </si>
  <si>
    <t>Dom smútku</t>
  </si>
  <si>
    <t>Miestny rozhlas</t>
  </si>
  <si>
    <t>Predaj publikácií, zápisné, štartovné</t>
  </si>
  <si>
    <t>Hrobové miesta</t>
  </si>
  <si>
    <t>Príspevok z recyklačného fondu</t>
  </si>
  <si>
    <t>Znečisťovanie ovzdušia</t>
  </si>
  <si>
    <t>RO-ZŠ ŠKD za školské zariadenia</t>
  </si>
  <si>
    <t>RO-ZŠ - za zberné suroviny</t>
  </si>
  <si>
    <t>RO-MŠ- školné</t>
  </si>
  <si>
    <t>Úroky z tuz.úverov,pôž.,NFV, vkladov</t>
  </si>
  <si>
    <t>Úroky z vkladov</t>
  </si>
  <si>
    <t>Iné nedaňové príjmy</t>
  </si>
  <si>
    <t>Príjmy z náhrad z poistného plnenia</t>
  </si>
  <si>
    <t>Príjmy z odvodov a hazardných hier</t>
  </si>
  <si>
    <t>Príjmy z dobropisov</t>
  </si>
  <si>
    <t>Iné príjmy</t>
  </si>
  <si>
    <t>Granty a transfery</t>
  </si>
  <si>
    <t>Tuzemské bežné granty a transfery</t>
  </si>
  <si>
    <t>Granty</t>
  </si>
  <si>
    <t xml:space="preserve">Transfery v rámci verejnej správy </t>
  </si>
  <si>
    <t>RO-ZŠ - UPSVAR príspevok na ZPS</t>
  </si>
  <si>
    <t>RO-MŠ - z rozpočtu obce - stravovanie</t>
  </si>
  <si>
    <t xml:space="preserve">RO-ZŠ - z rozpočtu obce - stravovanie </t>
  </si>
  <si>
    <t>Transfery zo ŠR: školstvo - prenes.</t>
  </si>
  <si>
    <t xml:space="preserve">Transfery zo ŠR: matrika </t>
  </si>
  <si>
    <t>Transfery zo ŠR: REGOB</t>
  </si>
  <si>
    <t>Transfery zo ŠR: CD a PK prenes.</t>
  </si>
  <si>
    <t>Transfery zo ŠR: ŽP prenesené k.</t>
  </si>
  <si>
    <t>Transfery zo ŠR: stavebný poriadok</t>
  </si>
  <si>
    <t>Transfery zo ŠR: voľby, referendá</t>
  </si>
  <si>
    <t>Transfery zo ŠR: ÚPSVAR</t>
  </si>
  <si>
    <t>Transfery zo ŠR: rodinné prídavky</t>
  </si>
  <si>
    <t>Transfery zo ŠR: strav. deti v HN</t>
  </si>
  <si>
    <t>Transfery zo ŠR: šk.potreby deti HN</t>
  </si>
  <si>
    <t>Transfery zo ŠR: športové poukazy 2012</t>
  </si>
  <si>
    <t>KAPITÁLOVÉ PRÍJMY</t>
  </si>
  <si>
    <t>RK</t>
  </si>
  <si>
    <t>Popis</t>
  </si>
  <si>
    <t>Nedaňové príjmy kaptiálové</t>
  </si>
  <si>
    <t>Príjem z predaja pozemkov</t>
  </si>
  <si>
    <t>Transfery v rámci verejnej správy</t>
  </si>
  <si>
    <t>Tuzemské kapitálové granty</t>
  </si>
  <si>
    <t>PRÍJMOVÉ FINANČNÉ OPERÁCIE</t>
  </si>
  <si>
    <t>Z ostatných finančných operácií</t>
  </si>
  <si>
    <t>Zostatok prostriedkov ŠR z predch.obd.</t>
  </si>
  <si>
    <t>Prevod z rezervného fondu</t>
  </si>
  <si>
    <t>Prevod z ostatných fondov obce</t>
  </si>
  <si>
    <t>PRÍJMY SPOLU</t>
  </si>
  <si>
    <t>BEŽNÉ VÝDAVKY</t>
  </si>
  <si>
    <t>KAPITÁLOVÉ VÝDAVKY</t>
  </si>
  <si>
    <t>REKAPITULÁCIA ROZPOČTU</t>
  </si>
  <si>
    <t>Bežné príjmy</t>
  </si>
  <si>
    <t>Kapitálové príjmy</t>
  </si>
  <si>
    <t>Finančné príjmy</t>
  </si>
  <si>
    <t>Príjmy spolu</t>
  </si>
  <si>
    <t>Bežné výdavky</t>
  </si>
  <si>
    <t>Kapitálové výdavky</t>
  </si>
  <si>
    <t>Finančné výdavky</t>
  </si>
  <si>
    <t>Výdavky spolu</t>
  </si>
  <si>
    <t>Hospodárenie celkom (+prebytok/-schodok)</t>
  </si>
  <si>
    <t>Skutočné plnenie   za rok 2012</t>
  </si>
  <si>
    <t>Skutočné plnenie za rok 2013</t>
  </si>
  <si>
    <t>Rozpočet     2014</t>
  </si>
  <si>
    <t>Očakávaná skutočnosť za rok 2014</t>
  </si>
  <si>
    <t>Rozpočet na rok 2017</t>
  </si>
  <si>
    <t>Príjmy z vratiek</t>
  </si>
  <si>
    <t>Transfery zo ŠR: uzn.vl.52/2013...</t>
  </si>
  <si>
    <t>Transfery zo ŠR: uzn.vl. 184/2013 cesty</t>
  </si>
  <si>
    <t>Transfery zo ŠR: komisia ROEP</t>
  </si>
  <si>
    <t>Úhrada za prieskumné územie</t>
  </si>
  <si>
    <t>Transfery zo ŠR: MŠ výchova a vzdel.</t>
  </si>
  <si>
    <t>Transfery zo ŠR: dopravné (ZŠ)</t>
  </si>
  <si>
    <t>Transfery zo ŠR: žiaci zo SZP prísp.(ZŠ)</t>
  </si>
  <si>
    <t>Transfery zo ŠR: vzdelávacie poukazy(ZŠ)</t>
  </si>
  <si>
    <t>Údržba ciest - dotácia ŠR</t>
  </si>
  <si>
    <t>SZ - vrecia (Rec.fond)</t>
  </si>
  <si>
    <t>SZ - odvoz (Rec.fond)</t>
  </si>
  <si>
    <t>Vodovod - vodné - cisterna</t>
  </si>
  <si>
    <t>M10-reprezentačné výdavky</t>
  </si>
  <si>
    <t>OKS-Mikuláš 2013 sponzorské</t>
  </si>
  <si>
    <t>Školstvo - údržba telocvične ZŠ</t>
  </si>
  <si>
    <t>Stravovanie detí v HN-vratka</t>
  </si>
  <si>
    <t>Ocú - odmeny na dohody</t>
  </si>
  <si>
    <t>Ocú - nákup pozemkov</t>
  </si>
  <si>
    <t>Ocú - nákup prev.techniky</t>
  </si>
  <si>
    <t>05.1.0.</t>
  </si>
  <si>
    <t>713004</t>
  </si>
  <si>
    <t>Zberný dvor - kontajnery</t>
  </si>
  <si>
    <t>06.3.0.</t>
  </si>
  <si>
    <t>Vodovod - nákup prev.zariadení</t>
  </si>
  <si>
    <t>Vodovod-rekonštrukcia</t>
  </si>
  <si>
    <t>VZ-nákup prev.techniky</t>
  </si>
  <si>
    <t>07.2.1.</t>
  </si>
  <si>
    <t>Zdravotné stredisko-výmena ok.</t>
  </si>
  <si>
    <t>KD-stav.úpravy PD</t>
  </si>
  <si>
    <t>ZŠ ŠJ - nákup prev.zariad.</t>
  </si>
  <si>
    <t>WEGA-rekonštrukcia,modern.</t>
  </si>
  <si>
    <t>OKS-reprezentačné výdavky</t>
  </si>
  <si>
    <t>OKS-všeobecné služby</t>
  </si>
  <si>
    <t>Kanalizácia - náhradné čerpadlá</t>
  </si>
  <si>
    <t>01.1.1</t>
  </si>
  <si>
    <t>0111</t>
  </si>
  <si>
    <t>0820</t>
  </si>
  <si>
    <t>08.2.0</t>
  </si>
  <si>
    <t>10.2.0</t>
  </si>
  <si>
    <t>1020</t>
  </si>
  <si>
    <t>10.4.0</t>
  </si>
  <si>
    <t>1040</t>
  </si>
  <si>
    <t xml:space="preserve">M10-konkurzy a súťaže </t>
  </si>
  <si>
    <t>Posedenie dôchodcov-občerstv.</t>
  </si>
  <si>
    <t>09111</t>
  </si>
  <si>
    <t xml:space="preserve">Osobné príplatky </t>
  </si>
  <si>
    <t xml:space="preserve">Odmeny </t>
  </si>
  <si>
    <t>KZ</t>
  </si>
  <si>
    <t>ŠKD spolu</t>
  </si>
  <si>
    <t xml:space="preserve">Špeciálne stroje, prístroje </t>
  </si>
  <si>
    <t>Reprezentačné výdavky</t>
  </si>
  <si>
    <t>09.6.0</t>
  </si>
  <si>
    <t>0960</t>
  </si>
  <si>
    <t>PD - rekonštr. budovy MŠ</t>
  </si>
  <si>
    <t xml:space="preserve">OBEC MAJCICHOV -  ROZPOČET NA ROKY 2015 - 2017 </t>
  </si>
  <si>
    <t xml:space="preserve">OBEC MAJCICHOV - ROZPOČET NA ROKY 2015 - 2017 - VÝDAVKY </t>
  </si>
  <si>
    <t>Schválené OZ v Majcichove dňa 06.11.2014 ako uznesenie č. 50/2014.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</si>
</sst>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1B]d\.\ mmmm\ yyyy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29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2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2" fillId="17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2" fillId="17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9" fontId="3" fillId="0" borderId="14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left"/>
    </xf>
    <xf numFmtId="2" fontId="0" fillId="17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2" fontId="0" fillId="24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3" fillId="0" borderId="10" xfId="0" applyNumberFormat="1" applyFont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3" fillId="17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5" fillId="15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5" fillId="17" borderId="10" xfId="0" applyNumberFormat="1" applyFont="1" applyFill="1" applyBorder="1" applyAlignment="1">
      <alignment/>
    </xf>
    <xf numFmtId="2" fontId="0" fillId="17" borderId="10" xfId="0" applyNumberFormat="1" applyFont="1" applyFill="1" applyBorder="1" applyAlignment="1">
      <alignment/>
    </xf>
    <xf numFmtId="2" fontId="0" fillId="1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2" fillId="25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2" fillId="8" borderId="22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3" fillId="0" borderId="0" xfId="47">
      <alignment/>
      <protection/>
    </xf>
    <xf numFmtId="0" fontId="3" fillId="0" borderId="0" xfId="47" applyNumberFormat="1" applyAlignment="1">
      <alignment horizontal="left"/>
      <protection/>
    </xf>
    <xf numFmtId="0" fontId="3" fillId="14" borderId="23" xfId="47" applyFill="1" applyBorder="1">
      <alignment/>
      <protection/>
    </xf>
    <xf numFmtId="0" fontId="26" fillId="4" borderId="11" xfId="47" applyFont="1" applyFill="1" applyBorder="1" applyAlignment="1">
      <alignment horizontal="center" vertical="center" wrapText="1"/>
      <protection/>
    </xf>
    <xf numFmtId="0" fontId="2" fillId="4" borderId="11" xfId="47" applyFont="1" applyFill="1" applyBorder="1" applyAlignment="1">
      <alignment horizontal="center" vertical="center" wrapText="1" shrinkToFit="1"/>
      <protection/>
    </xf>
    <xf numFmtId="0" fontId="2" fillId="4" borderId="11" xfId="47" applyFont="1" applyFill="1" applyBorder="1" applyAlignment="1">
      <alignment horizontal="center" vertical="center" wrapText="1"/>
      <protection/>
    </xf>
    <xf numFmtId="0" fontId="3" fillId="0" borderId="0" xfId="47" applyFill="1">
      <alignment/>
      <protection/>
    </xf>
    <xf numFmtId="0" fontId="2" fillId="3" borderId="10" xfId="47" applyFont="1" applyFill="1" applyBorder="1">
      <alignment/>
      <protection/>
    </xf>
    <xf numFmtId="2" fontId="2" fillId="3" borderId="10" xfId="47" applyNumberFormat="1" applyFont="1" applyFill="1" applyBorder="1">
      <alignment/>
      <protection/>
    </xf>
    <xf numFmtId="0" fontId="2" fillId="25" borderId="10" xfId="47" applyNumberFormat="1" applyFont="1" applyFill="1" applyBorder="1" applyAlignment="1">
      <alignment horizontal="left"/>
      <protection/>
    </xf>
    <xf numFmtId="0" fontId="2" fillId="25" borderId="10" xfId="47" applyFont="1" applyFill="1" applyBorder="1">
      <alignment/>
      <protection/>
    </xf>
    <xf numFmtId="2" fontId="2" fillId="25" borderId="10" xfId="47" applyNumberFormat="1" applyFont="1" applyFill="1" applyBorder="1">
      <alignment/>
      <protection/>
    </xf>
    <xf numFmtId="0" fontId="3" fillId="0" borderId="19" xfId="47" applyBorder="1">
      <alignment/>
      <protection/>
    </xf>
    <xf numFmtId="0" fontId="3" fillId="0" borderId="15" xfId="47" applyNumberFormat="1" applyBorder="1" applyAlignment="1">
      <alignment horizontal="left"/>
      <protection/>
    </xf>
    <xf numFmtId="0" fontId="3" fillId="0" borderId="10" xfId="47" applyBorder="1">
      <alignment/>
      <protection/>
    </xf>
    <xf numFmtId="2" fontId="3" fillId="0" borderId="10" xfId="47" applyNumberFormat="1" applyBorder="1">
      <alignment/>
      <protection/>
    </xf>
    <xf numFmtId="2" fontId="3" fillId="0" borderId="10" xfId="47" applyNumberFormat="1" applyFont="1" applyFill="1" applyBorder="1">
      <alignment/>
      <protection/>
    </xf>
    <xf numFmtId="2" fontId="2" fillId="17" borderId="10" xfId="47" applyNumberFormat="1" applyFont="1" applyFill="1" applyBorder="1">
      <alignment/>
      <protection/>
    </xf>
    <xf numFmtId="0" fontId="3" fillId="0" borderId="11" xfId="47" applyNumberFormat="1" applyBorder="1" applyAlignment="1">
      <alignment horizontal="left"/>
      <protection/>
    </xf>
    <xf numFmtId="0" fontId="3" fillId="0" borderId="10" xfId="47" applyNumberFormat="1" applyBorder="1" applyAlignment="1">
      <alignment horizontal="left"/>
      <protection/>
    </xf>
    <xf numFmtId="0" fontId="3" fillId="0" borderId="17" xfId="47" applyNumberFormat="1" applyBorder="1" applyAlignment="1">
      <alignment horizontal="left"/>
      <protection/>
    </xf>
    <xf numFmtId="0" fontId="3" fillId="0" borderId="11" xfId="47" applyBorder="1">
      <alignment/>
      <protection/>
    </xf>
    <xf numFmtId="0" fontId="3" fillId="26" borderId="10" xfId="47" applyNumberFormat="1" applyFont="1" applyFill="1" applyBorder="1" applyAlignment="1">
      <alignment horizontal="left"/>
      <protection/>
    </xf>
    <xf numFmtId="0" fontId="2" fillId="26" borderId="10" xfId="47" applyFont="1" applyFill="1" applyBorder="1">
      <alignment/>
      <protection/>
    </xf>
    <xf numFmtId="2" fontId="3" fillId="0" borderId="10" xfId="47" applyNumberFormat="1" applyFont="1" applyBorder="1">
      <alignment/>
      <protection/>
    </xf>
    <xf numFmtId="2" fontId="2" fillId="17" borderId="13" xfId="47" applyNumberFormat="1" applyFont="1" applyFill="1" applyBorder="1">
      <alignment/>
      <protection/>
    </xf>
    <xf numFmtId="2" fontId="3" fillId="0" borderId="10" xfId="47" applyNumberFormat="1" applyFill="1" applyBorder="1">
      <alignment/>
      <protection/>
    </xf>
    <xf numFmtId="2" fontId="3" fillId="25" borderId="10" xfId="47" applyNumberFormat="1" applyFill="1" applyBorder="1">
      <alignment/>
      <protection/>
    </xf>
    <xf numFmtId="0" fontId="3" fillId="26" borderId="10" xfId="47" applyNumberFormat="1" applyFill="1" applyBorder="1" applyAlignment="1">
      <alignment horizontal="left"/>
      <protection/>
    </xf>
    <xf numFmtId="2" fontId="3" fillId="0" borderId="10" xfId="47" applyNumberFormat="1" applyFont="1" applyBorder="1" applyAlignment="1">
      <alignment horizontal="right"/>
      <protection/>
    </xf>
    <xf numFmtId="0" fontId="3" fillId="0" borderId="19" xfId="47" applyFill="1" applyBorder="1">
      <alignment/>
      <protection/>
    </xf>
    <xf numFmtId="0" fontId="3" fillId="0" borderId="15" xfId="47" applyNumberFormat="1" applyFont="1" applyFill="1" applyBorder="1" applyAlignment="1">
      <alignment horizontal="left"/>
      <protection/>
    </xf>
    <xf numFmtId="0" fontId="3" fillId="0" borderId="10" xfId="47" applyFont="1" applyFill="1" applyBorder="1">
      <alignment/>
      <protection/>
    </xf>
    <xf numFmtId="2" fontId="3" fillId="25" borderId="10" xfId="47" applyNumberFormat="1" applyFont="1" applyFill="1" applyBorder="1">
      <alignment/>
      <protection/>
    </xf>
    <xf numFmtId="0" fontId="2" fillId="0" borderId="19" xfId="47" applyFont="1" applyFill="1" applyBorder="1" applyAlignment="1">
      <alignment horizontal="left"/>
      <protection/>
    </xf>
    <xf numFmtId="0" fontId="2" fillId="26" borderId="10" xfId="47" applyFont="1" applyFill="1" applyBorder="1" applyAlignment="1">
      <alignment horizontal="left"/>
      <protection/>
    </xf>
    <xf numFmtId="0" fontId="2" fillId="26" borderId="11" xfId="47" applyFont="1" applyFill="1" applyBorder="1" applyAlignment="1">
      <alignment horizontal="left"/>
      <protection/>
    </xf>
    <xf numFmtId="0" fontId="3" fillId="0" borderId="17" xfId="47" applyBorder="1">
      <alignment/>
      <protection/>
    </xf>
    <xf numFmtId="2" fontId="2" fillId="14" borderId="14" xfId="47" applyNumberFormat="1" applyFont="1" applyFill="1" applyBorder="1" applyAlignment="1">
      <alignment horizontal="right"/>
      <protection/>
    </xf>
    <xf numFmtId="0" fontId="2" fillId="4" borderId="11" xfId="47" applyNumberFormat="1" applyFont="1" applyFill="1" applyBorder="1" applyAlignment="1">
      <alignment horizontal="left" vertical="center"/>
      <protection/>
    </xf>
    <xf numFmtId="0" fontId="2" fillId="4" borderId="11" xfId="47" applyFont="1" applyFill="1" applyBorder="1" applyAlignment="1">
      <alignment vertical="center"/>
      <protection/>
    </xf>
    <xf numFmtId="0" fontId="3" fillId="0" borderId="10" xfId="47" applyNumberFormat="1" applyFont="1" applyFill="1" applyBorder="1" applyAlignment="1">
      <alignment horizontal="left"/>
      <protection/>
    </xf>
    <xf numFmtId="2" fontId="3" fillId="17" borderId="10" xfId="47" applyNumberFormat="1" applyFont="1" applyFill="1" applyBorder="1">
      <alignment/>
      <protection/>
    </xf>
    <xf numFmtId="2" fontId="2" fillId="14" borderId="10" xfId="47" applyNumberFormat="1" applyFont="1" applyFill="1" applyBorder="1">
      <alignment/>
      <protection/>
    </xf>
    <xf numFmtId="2" fontId="3" fillId="0" borderId="14" xfId="47" applyNumberFormat="1" applyBorder="1">
      <alignment/>
      <protection/>
    </xf>
    <xf numFmtId="2" fontId="2" fillId="7" borderId="24" xfId="47" applyNumberFormat="1" applyFont="1" applyFill="1" applyBorder="1" applyAlignment="1">
      <alignment horizontal="right" vertical="center" shrinkToFit="1"/>
      <protection/>
    </xf>
    <xf numFmtId="0" fontId="0" fillId="8" borderId="10" xfId="0" applyFill="1" applyBorder="1" applyAlignment="1">
      <alignment/>
    </xf>
    <xf numFmtId="0" fontId="3" fillId="8" borderId="10" xfId="0" applyFont="1" applyFill="1" applyBorder="1" applyAlignment="1">
      <alignment/>
    </xf>
    <xf numFmtId="2" fontId="3" fillId="8" borderId="10" xfId="0" applyNumberFormat="1" applyFon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/>
    </xf>
    <xf numFmtId="2" fontId="5" fillId="7" borderId="24" xfId="0" applyNumberFormat="1" applyFont="1" applyFill="1" applyBorder="1" applyAlignment="1">
      <alignment horizontal="center" vertical="center"/>
    </xf>
    <xf numFmtId="2" fontId="5" fillId="7" borderId="2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14" borderId="10" xfId="0" applyNumberFormat="1" applyFont="1" applyFill="1" applyBorder="1" applyAlignment="1">
      <alignment horizontal="center" vertical="center" wrapText="1" shrinkToFit="1"/>
    </xf>
    <xf numFmtId="49" fontId="2" fillId="14" borderId="10" xfId="0" applyNumberFormat="1" applyFont="1" applyFill="1" applyBorder="1" applyAlignment="1">
      <alignment horizontal="center" vertical="center" wrapText="1"/>
    </xf>
    <xf numFmtId="2" fontId="2" fillId="27" borderId="10" xfId="0" applyNumberFormat="1" applyFont="1" applyFill="1" applyBorder="1" applyAlignment="1">
      <alignment/>
    </xf>
    <xf numFmtId="2" fontId="2" fillId="17" borderId="24" xfId="0" applyNumberFormat="1" applyFont="1" applyFill="1" applyBorder="1" applyAlignment="1">
      <alignment/>
    </xf>
    <xf numFmtId="2" fontId="2" fillId="17" borderId="25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25" borderId="14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" fillId="0" borderId="11" xfId="47" applyFont="1" applyFill="1" applyBorder="1" applyAlignment="1">
      <alignment horizontal="center" vertical="center" wrapText="1"/>
      <protection/>
    </xf>
    <xf numFmtId="0" fontId="3" fillId="0" borderId="10" xfId="47" applyFont="1" applyBorder="1">
      <alignment/>
      <protection/>
    </xf>
    <xf numFmtId="0" fontId="3" fillId="0" borderId="17" xfId="47" applyFont="1" applyBorder="1">
      <alignment/>
      <protection/>
    </xf>
    <xf numFmtId="49" fontId="5" fillId="0" borderId="19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0" fillId="0" borderId="11" xfId="0" applyFill="1" applyBorder="1" applyAlignment="1">
      <alignment/>
    </xf>
    <xf numFmtId="2" fontId="3" fillId="17" borderId="11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3" fillId="0" borderId="13" xfId="47" applyNumberFormat="1" applyFont="1" applyFill="1" applyBorder="1">
      <alignment/>
      <protection/>
    </xf>
    <xf numFmtId="2" fontId="3" fillId="17" borderId="15" xfId="0" applyNumberFormat="1" applyFont="1" applyFill="1" applyBorder="1" applyAlignment="1">
      <alignment/>
    </xf>
    <xf numFmtId="2" fontId="2" fillId="10" borderId="10" xfId="47" applyNumberFormat="1" applyFont="1" applyFill="1" applyBorder="1">
      <alignment/>
      <protection/>
    </xf>
    <xf numFmtId="0" fontId="3" fillId="10" borderId="10" xfId="47" applyFont="1" applyFill="1" applyBorder="1">
      <alignment/>
      <protection/>
    </xf>
    <xf numFmtId="2" fontId="0" fillId="0" borderId="10" xfId="0" applyNumberFormat="1" applyFill="1" applyBorder="1" applyAlignment="1">
      <alignment/>
    </xf>
    <xf numFmtId="2" fontId="5" fillId="17" borderId="11" xfId="0" applyNumberFormat="1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0" fillId="17" borderId="11" xfId="0" applyNumberFormat="1" applyFill="1" applyBorder="1" applyAlignment="1">
      <alignment/>
    </xf>
    <xf numFmtId="2" fontId="0" fillId="17" borderId="1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2" fontId="2" fillId="26" borderId="13" xfId="47" applyNumberFormat="1" applyFont="1" applyFill="1" applyBorder="1">
      <alignment/>
      <protection/>
    </xf>
    <xf numFmtId="2" fontId="2" fillId="26" borderId="10" xfId="47" applyNumberFormat="1" applyFont="1" applyFill="1" applyBorder="1">
      <alignment/>
      <protection/>
    </xf>
    <xf numFmtId="0" fontId="3" fillId="10" borderId="10" xfId="47" applyFill="1" applyBorder="1">
      <alignment/>
      <protection/>
    </xf>
    <xf numFmtId="49" fontId="0" fillId="0" borderId="0" xfId="0" applyNumberFormat="1" applyAlignment="1">
      <alignment/>
    </xf>
    <xf numFmtId="0" fontId="3" fillId="0" borderId="14" xfId="47" applyBorder="1" applyAlignment="1">
      <alignment horizontal="left" vertical="center" shrinkToFit="1"/>
      <protection/>
    </xf>
    <xf numFmtId="0" fontId="2" fillId="25" borderId="13" xfId="47" applyNumberFormat="1" applyFont="1" applyFill="1" applyBorder="1" applyAlignment="1">
      <alignment horizontal="left"/>
      <protection/>
    </xf>
    <xf numFmtId="0" fontId="2" fillId="25" borderId="14" xfId="47" applyNumberFormat="1" applyFont="1" applyFill="1" applyBorder="1" applyAlignment="1">
      <alignment horizontal="left"/>
      <protection/>
    </xf>
    <xf numFmtId="0" fontId="2" fillId="25" borderId="10" xfId="47" applyFont="1" applyFill="1" applyBorder="1" applyAlignment="1">
      <alignment horizontal="left"/>
      <protection/>
    </xf>
    <xf numFmtId="0" fontId="2" fillId="3" borderId="10" xfId="47" applyNumberFormat="1" applyFont="1" applyFill="1" applyBorder="1" applyAlignment="1">
      <alignment horizontal="left"/>
      <protection/>
    </xf>
    <xf numFmtId="0" fontId="2" fillId="14" borderId="13" xfId="47" applyFont="1" applyFill="1" applyBorder="1" applyAlignment="1">
      <alignment horizontal="left"/>
      <protection/>
    </xf>
    <xf numFmtId="0" fontId="2" fillId="14" borderId="14" xfId="47" applyFont="1" applyFill="1" applyBorder="1" applyAlignment="1">
      <alignment horizontal="left"/>
      <protection/>
    </xf>
    <xf numFmtId="0" fontId="2" fillId="7" borderId="26" xfId="47" applyFont="1" applyFill="1" applyBorder="1" applyAlignment="1">
      <alignment horizontal="left" vertical="center" shrinkToFit="1"/>
      <protection/>
    </xf>
    <xf numFmtId="0" fontId="2" fillId="7" borderId="27" xfId="47" applyFont="1" applyFill="1" applyBorder="1" applyAlignment="1">
      <alignment horizontal="left" vertical="center" shrinkToFit="1"/>
      <protection/>
    </xf>
    <xf numFmtId="0" fontId="2" fillId="14" borderId="13" xfId="47" applyNumberFormat="1" applyFont="1" applyFill="1" applyBorder="1" applyAlignment="1">
      <alignment horizontal="left" vertical="center" shrinkToFit="1"/>
      <protection/>
    </xf>
    <xf numFmtId="0" fontId="3" fillId="0" borderId="22" xfId="47" applyBorder="1" applyAlignment="1">
      <alignment horizontal="left" vertical="center" shrinkToFit="1"/>
      <protection/>
    </xf>
    <xf numFmtId="0" fontId="2" fillId="25" borderId="13" xfId="47" applyFont="1" applyFill="1" applyBorder="1" applyAlignment="1">
      <alignment horizontal="left"/>
      <protection/>
    </xf>
    <xf numFmtId="0" fontId="2" fillId="25" borderId="14" xfId="47" applyFont="1" applyFill="1" applyBorder="1" applyAlignment="1">
      <alignment horizontal="left"/>
      <protection/>
    </xf>
    <xf numFmtId="0" fontId="2" fillId="14" borderId="22" xfId="47" applyFont="1" applyFill="1" applyBorder="1" applyAlignment="1">
      <alignment horizontal="left"/>
      <protection/>
    </xf>
    <xf numFmtId="0" fontId="1" fillId="14" borderId="26" xfId="47" applyNumberFormat="1" applyFont="1" applyFill="1" applyBorder="1" applyAlignment="1">
      <alignment horizontal="center" vertical="center"/>
      <protection/>
    </xf>
    <xf numFmtId="0" fontId="1" fillId="14" borderId="28" xfId="47" applyNumberFormat="1" applyFont="1" applyFill="1" applyBorder="1" applyAlignment="1">
      <alignment horizontal="center" vertical="center"/>
      <protection/>
    </xf>
    <xf numFmtId="0" fontId="2" fillId="25" borderId="10" xfId="47" applyNumberFormat="1" applyFont="1" applyFill="1" applyBorder="1" applyAlignment="1">
      <alignment horizontal="left"/>
      <protection/>
    </xf>
    <xf numFmtId="0" fontId="3" fillId="0" borderId="0" xfId="47" applyNumberFormat="1" applyBorder="1" applyAlignment="1">
      <alignment horizontal="right"/>
      <protection/>
    </xf>
    <xf numFmtId="0" fontId="2" fillId="14" borderId="22" xfId="47" applyNumberFormat="1" applyFont="1" applyFill="1" applyBorder="1" applyAlignment="1">
      <alignment horizontal="left" vertical="center" shrinkToFit="1"/>
      <protection/>
    </xf>
    <xf numFmtId="0" fontId="2" fillId="14" borderId="14" xfId="47" applyNumberFormat="1" applyFont="1" applyFill="1" applyBorder="1" applyAlignment="1">
      <alignment horizontal="left" vertical="center" shrinkToFit="1"/>
      <protection/>
    </xf>
    <xf numFmtId="0" fontId="2" fillId="4" borderId="10" xfId="47" applyNumberFormat="1" applyFont="1" applyFill="1" applyBorder="1" applyAlignment="1">
      <alignment horizontal="center" vertical="center"/>
      <protection/>
    </xf>
    <xf numFmtId="0" fontId="2" fillId="3" borderId="29" xfId="47" applyNumberFormat="1" applyFont="1" applyFill="1" applyBorder="1" applyAlignment="1">
      <alignment horizontal="left"/>
      <protection/>
    </xf>
    <xf numFmtId="0" fontId="2" fillId="3" borderId="18" xfId="47" applyNumberFormat="1" applyFont="1" applyFill="1" applyBorder="1" applyAlignment="1">
      <alignment horizontal="left"/>
      <protection/>
    </xf>
    <xf numFmtId="0" fontId="2" fillId="25" borderId="13" xfId="0" applyNumberFormat="1" applyFont="1" applyFill="1" applyBorder="1" applyAlignment="1">
      <alignment horizontal="left" vertical="center"/>
    </xf>
    <xf numFmtId="0" fontId="2" fillId="25" borderId="22" xfId="0" applyNumberFormat="1" applyFont="1" applyFill="1" applyBorder="1" applyAlignment="1">
      <alignment horizontal="left" vertical="center"/>
    </xf>
    <xf numFmtId="0" fontId="2" fillId="25" borderId="14" xfId="0" applyNumberFormat="1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5" fillId="15" borderId="11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7" borderId="26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/>
    </xf>
    <xf numFmtId="49" fontId="5" fillId="17" borderId="1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17" borderId="13" xfId="0" applyFont="1" applyFill="1" applyBorder="1" applyAlignment="1">
      <alignment horizontal="left"/>
    </xf>
    <xf numFmtId="0" fontId="5" fillId="17" borderId="22" xfId="0" applyFont="1" applyFill="1" applyBorder="1" applyAlignment="1">
      <alignment horizontal="left"/>
    </xf>
    <xf numFmtId="0" fontId="5" fillId="17" borderId="14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0" fontId="1" fillId="14" borderId="26" xfId="0" applyNumberFormat="1" applyFont="1" applyFill="1" applyBorder="1" applyAlignment="1">
      <alignment horizontal="left" vertical="center"/>
    </xf>
    <xf numFmtId="0" fontId="1" fillId="14" borderId="28" xfId="0" applyNumberFormat="1" applyFont="1" applyFill="1" applyBorder="1" applyAlignment="1">
      <alignment horizontal="left" vertical="center"/>
    </xf>
    <xf numFmtId="0" fontId="1" fillId="14" borderId="2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2" fillId="27" borderId="13" xfId="0" applyNumberFormat="1" applyFont="1" applyFill="1" applyBorder="1" applyAlignment="1">
      <alignment horizontal="left"/>
    </xf>
    <xf numFmtId="49" fontId="2" fillId="27" borderId="14" xfId="0" applyNumberFormat="1" applyFont="1" applyFill="1" applyBorder="1" applyAlignment="1">
      <alignment horizontal="left"/>
    </xf>
    <xf numFmtId="49" fontId="2" fillId="17" borderId="26" xfId="0" applyNumberFormat="1" applyFont="1" applyFill="1" applyBorder="1" applyAlignment="1">
      <alignment horizontal="left"/>
    </xf>
    <xf numFmtId="49" fontId="2" fillId="17" borderId="27" xfId="0" applyNumberFormat="1" applyFont="1" applyFill="1" applyBorder="1" applyAlignment="1">
      <alignment horizontal="left"/>
    </xf>
    <xf numFmtId="49" fontId="1" fillId="14" borderId="26" xfId="0" applyNumberFormat="1" applyFont="1" applyFill="1" applyBorder="1" applyAlignment="1">
      <alignment horizontal="center" vertical="center"/>
    </xf>
    <xf numFmtId="49" fontId="1" fillId="14" borderId="28" xfId="0" applyNumberFormat="1" applyFont="1" applyFill="1" applyBorder="1" applyAlignment="1">
      <alignment horizontal="center" vertical="center"/>
    </xf>
    <xf numFmtId="49" fontId="1" fillId="14" borderId="23" xfId="0" applyNumberFormat="1" applyFont="1" applyFill="1" applyBorder="1" applyAlignment="1">
      <alignment horizontal="center" vertical="center"/>
    </xf>
    <xf numFmtId="49" fontId="2" fillId="14" borderId="13" xfId="0" applyNumberFormat="1" applyFont="1" applyFill="1" applyBorder="1" applyAlignment="1">
      <alignment horizontal="center" vertical="center"/>
    </xf>
    <xf numFmtId="49" fontId="2" fillId="1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rozpočet_2014_2016_návrh" xfId="47"/>
    <cellStyle name="Percent" xfId="48"/>
    <cellStyle name="Followed Hyperlink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5"/>
  <sheetViews>
    <sheetView tabSelected="1" workbookViewId="0" topLeftCell="A73">
      <selection activeCell="E83" sqref="E83"/>
    </sheetView>
  </sheetViews>
  <sheetFormatPr defaultColWidth="9.00390625" defaultRowHeight="12.75"/>
  <cols>
    <col min="1" max="1" width="5.125" style="80" customWidth="1"/>
    <col min="2" max="2" width="6.875" style="81" customWidth="1"/>
    <col min="3" max="3" width="36.75390625" style="80" customWidth="1"/>
    <col min="4" max="5" width="14.75390625" style="80" customWidth="1"/>
    <col min="6" max="6" width="13.25390625" style="80" customWidth="1"/>
    <col min="7" max="7" width="16.75390625" style="80" customWidth="1"/>
    <col min="8" max="10" width="12.75390625" style="80" customWidth="1"/>
    <col min="11" max="16384" width="9.125" style="80" customWidth="1"/>
  </cols>
  <sheetData>
    <row r="1" ht="6" customHeight="1" thickBot="1"/>
    <row r="2" spans="1:10" ht="38.25" customHeight="1" thickBot="1">
      <c r="A2" s="196" t="s">
        <v>538</v>
      </c>
      <c r="B2" s="197"/>
      <c r="C2" s="197"/>
      <c r="D2" s="197"/>
      <c r="E2" s="197"/>
      <c r="F2" s="197"/>
      <c r="G2" s="197"/>
      <c r="H2" s="197"/>
      <c r="I2" s="197"/>
      <c r="J2" s="82"/>
    </row>
    <row r="3" spans="2:10" ht="12.75">
      <c r="B3" s="199" t="s">
        <v>391</v>
      </c>
      <c r="C3" s="199"/>
      <c r="D3" s="199"/>
      <c r="E3" s="199"/>
      <c r="F3" s="199"/>
      <c r="G3" s="199"/>
      <c r="H3" s="199"/>
      <c r="I3" s="199"/>
      <c r="J3" s="199"/>
    </row>
    <row r="4" spans="1:10" ht="27" customHeight="1">
      <c r="A4" s="191" t="s">
        <v>392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1" ht="44.25" customHeight="1">
      <c r="A5" s="202" t="s">
        <v>393</v>
      </c>
      <c r="B5" s="202"/>
      <c r="C5" s="202"/>
      <c r="D5" s="83" t="s">
        <v>478</v>
      </c>
      <c r="E5" s="83" t="s">
        <v>479</v>
      </c>
      <c r="F5" s="83" t="s">
        <v>480</v>
      </c>
      <c r="G5" s="84" t="s">
        <v>481</v>
      </c>
      <c r="H5" s="85" t="s">
        <v>1</v>
      </c>
      <c r="I5" s="146" t="s">
        <v>2</v>
      </c>
      <c r="J5" s="146" t="s">
        <v>482</v>
      </c>
      <c r="K5" s="86"/>
    </row>
    <row r="6" spans="1:10" ht="12.75">
      <c r="A6" s="203">
        <v>100</v>
      </c>
      <c r="B6" s="204"/>
      <c r="C6" s="87" t="s">
        <v>394</v>
      </c>
      <c r="D6" s="88">
        <f aca="true" t="shared" si="0" ref="D6:J6">SUM(D7,D9,D13,D19)</f>
        <v>485817.9000000001</v>
      </c>
      <c r="E6" s="88">
        <f t="shared" si="0"/>
        <v>541521.9500000001</v>
      </c>
      <c r="F6" s="88">
        <f t="shared" si="0"/>
        <v>531985</v>
      </c>
      <c r="G6" s="88">
        <f t="shared" si="0"/>
        <v>540050</v>
      </c>
      <c r="H6" s="88">
        <f t="shared" si="0"/>
        <v>540100</v>
      </c>
      <c r="I6" s="88">
        <f t="shared" si="0"/>
        <v>534030</v>
      </c>
      <c r="J6" s="88">
        <f t="shared" si="0"/>
        <v>534030</v>
      </c>
    </row>
    <row r="7" spans="1:10" ht="12.75">
      <c r="A7" s="198">
        <v>111</v>
      </c>
      <c r="B7" s="198"/>
      <c r="C7" s="90" t="s">
        <v>395</v>
      </c>
      <c r="D7" s="91">
        <f aca="true" t="shared" si="1" ref="D7:J7">SUM(D8)</f>
        <v>346827.14</v>
      </c>
      <c r="E7" s="91">
        <f t="shared" si="1"/>
        <v>377972.43</v>
      </c>
      <c r="F7" s="91">
        <f t="shared" si="1"/>
        <v>380000</v>
      </c>
      <c r="G7" s="91">
        <f t="shared" si="1"/>
        <v>380000</v>
      </c>
      <c r="H7" s="91">
        <f t="shared" si="1"/>
        <v>380000</v>
      </c>
      <c r="I7" s="91">
        <f t="shared" si="1"/>
        <v>380000</v>
      </c>
      <c r="J7" s="91">
        <f t="shared" si="1"/>
        <v>380000</v>
      </c>
    </row>
    <row r="8" spans="1:10" ht="12.75">
      <c r="A8" s="92"/>
      <c r="B8" s="93">
        <v>111003</v>
      </c>
      <c r="C8" s="94" t="s">
        <v>396</v>
      </c>
      <c r="D8" s="95">
        <v>346827.14</v>
      </c>
      <c r="E8" s="95">
        <v>377972.43</v>
      </c>
      <c r="F8" s="96">
        <v>380000</v>
      </c>
      <c r="G8" s="95">
        <v>380000</v>
      </c>
      <c r="H8" s="97">
        <v>380000</v>
      </c>
      <c r="I8" s="95">
        <v>380000</v>
      </c>
      <c r="J8" s="95">
        <v>380000</v>
      </c>
    </row>
    <row r="9" spans="1:10" ht="12.75">
      <c r="A9" s="198">
        <v>121</v>
      </c>
      <c r="B9" s="198"/>
      <c r="C9" s="90" t="s">
        <v>397</v>
      </c>
      <c r="D9" s="91">
        <f aca="true" t="shared" si="2" ref="D9:J9">SUM(D10:D12)</f>
        <v>96370.41</v>
      </c>
      <c r="E9" s="91">
        <f t="shared" si="2"/>
        <v>121988.72</v>
      </c>
      <c r="F9" s="91">
        <f t="shared" si="2"/>
        <v>110180</v>
      </c>
      <c r="G9" s="91">
        <f t="shared" si="2"/>
        <v>118200</v>
      </c>
      <c r="H9" s="91">
        <f t="shared" si="2"/>
        <v>118200</v>
      </c>
      <c r="I9" s="91">
        <f t="shared" si="2"/>
        <v>112180</v>
      </c>
      <c r="J9" s="91">
        <f t="shared" si="2"/>
        <v>112180</v>
      </c>
    </row>
    <row r="10" spans="1:10" ht="12.75">
      <c r="A10" s="92"/>
      <c r="B10" s="98">
        <v>121001</v>
      </c>
      <c r="C10" s="94" t="s">
        <v>398</v>
      </c>
      <c r="D10" s="95">
        <v>56734.42</v>
      </c>
      <c r="E10" s="95">
        <v>84662.52</v>
      </c>
      <c r="F10" s="96">
        <v>72000</v>
      </c>
      <c r="G10" s="95">
        <v>80000</v>
      </c>
      <c r="H10" s="97">
        <v>80000</v>
      </c>
      <c r="I10" s="95">
        <v>72000</v>
      </c>
      <c r="J10" s="95">
        <v>72000</v>
      </c>
    </row>
    <row r="11" spans="1:10" ht="12.75">
      <c r="A11" s="92"/>
      <c r="B11" s="99">
        <v>121002</v>
      </c>
      <c r="C11" s="94" t="s">
        <v>399</v>
      </c>
      <c r="D11" s="95">
        <v>39436.89</v>
      </c>
      <c r="E11" s="95">
        <v>37130.7</v>
      </c>
      <c r="F11" s="96">
        <v>38000</v>
      </c>
      <c r="G11" s="95">
        <v>38000</v>
      </c>
      <c r="H11" s="97">
        <v>38000</v>
      </c>
      <c r="I11" s="95">
        <v>40000</v>
      </c>
      <c r="J11" s="95">
        <v>40000</v>
      </c>
    </row>
    <row r="12" spans="1:10" ht="12.75">
      <c r="A12" s="92"/>
      <c r="B12" s="100">
        <v>121003</v>
      </c>
      <c r="C12" s="94" t="s">
        <v>400</v>
      </c>
      <c r="D12" s="95">
        <v>199.1</v>
      </c>
      <c r="E12" s="95">
        <v>195.5</v>
      </c>
      <c r="F12" s="96">
        <v>180</v>
      </c>
      <c r="G12" s="95">
        <v>200</v>
      </c>
      <c r="H12" s="97">
        <v>200</v>
      </c>
      <c r="I12" s="95">
        <v>180</v>
      </c>
      <c r="J12" s="95">
        <v>180</v>
      </c>
    </row>
    <row r="13" spans="1:10" ht="12.75">
      <c r="A13" s="185">
        <v>133</v>
      </c>
      <c r="B13" s="185"/>
      <c r="C13" s="90" t="s">
        <v>401</v>
      </c>
      <c r="D13" s="91">
        <f aca="true" t="shared" si="3" ref="D13:J13">SUM(D14:D18)</f>
        <v>42501.65</v>
      </c>
      <c r="E13" s="91">
        <f t="shared" si="3"/>
        <v>41344</v>
      </c>
      <c r="F13" s="91">
        <f t="shared" si="3"/>
        <v>41705</v>
      </c>
      <c r="G13" s="91">
        <f t="shared" si="3"/>
        <v>41750</v>
      </c>
      <c r="H13" s="91">
        <f t="shared" si="3"/>
        <v>41800</v>
      </c>
      <c r="I13" s="91">
        <f t="shared" si="3"/>
        <v>41750</v>
      </c>
      <c r="J13" s="91">
        <f t="shared" si="3"/>
        <v>41750</v>
      </c>
    </row>
    <row r="14" spans="1:10" ht="12.75">
      <c r="A14" s="92"/>
      <c r="B14" s="98">
        <v>133001</v>
      </c>
      <c r="C14" s="94" t="s">
        <v>402</v>
      </c>
      <c r="D14" s="95">
        <v>1671.25</v>
      </c>
      <c r="E14" s="95">
        <v>1629.5</v>
      </c>
      <c r="F14" s="96">
        <v>1600</v>
      </c>
      <c r="G14" s="95">
        <v>1600</v>
      </c>
      <c r="H14" s="97">
        <v>1650</v>
      </c>
      <c r="I14" s="95">
        <v>1600</v>
      </c>
      <c r="J14" s="95">
        <v>1600</v>
      </c>
    </row>
    <row r="15" spans="1:10" ht="12.75">
      <c r="A15" s="92"/>
      <c r="B15" s="99">
        <v>133003</v>
      </c>
      <c r="C15" s="94" t="s">
        <v>403</v>
      </c>
      <c r="D15" s="95">
        <v>105</v>
      </c>
      <c r="E15" s="95">
        <v>0</v>
      </c>
      <c r="F15" s="96">
        <v>105</v>
      </c>
      <c r="G15" s="95">
        <v>0</v>
      </c>
      <c r="H15" s="97">
        <v>0</v>
      </c>
      <c r="I15" s="95">
        <v>0</v>
      </c>
      <c r="J15" s="95">
        <v>0</v>
      </c>
    </row>
    <row r="16" spans="1:10" ht="12.75">
      <c r="A16" s="92"/>
      <c r="B16" s="99">
        <v>133006</v>
      </c>
      <c r="C16" s="94" t="s">
        <v>404</v>
      </c>
      <c r="D16" s="95">
        <v>328.65</v>
      </c>
      <c r="E16" s="95">
        <v>447.65</v>
      </c>
      <c r="F16" s="96">
        <v>400</v>
      </c>
      <c r="G16" s="95">
        <v>400</v>
      </c>
      <c r="H16" s="97">
        <v>400</v>
      </c>
      <c r="I16" s="95">
        <v>400</v>
      </c>
      <c r="J16" s="95">
        <v>400</v>
      </c>
    </row>
    <row r="17" spans="1:10" ht="12.75">
      <c r="A17" s="92"/>
      <c r="B17" s="99">
        <v>133012</v>
      </c>
      <c r="C17" s="94" t="s">
        <v>405</v>
      </c>
      <c r="D17" s="95">
        <v>105</v>
      </c>
      <c r="E17" s="95">
        <v>100</v>
      </c>
      <c r="F17" s="96">
        <v>100</v>
      </c>
      <c r="G17" s="95">
        <v>250</v>
      </c>
      <c r="H17" s="97">
        <v>250</v>
      </c>
      <c r="I17" s="95">
        <v>250</v>
      </c>
      <c r="J17" s="95">
        <v>250</v>
      </c>
    </row>
    <row r="18" spans="1:10" ht="12.75">
      <c r="A18" s="92"/>
      <c r="B18" s="99">
        <v>133013</v>
      </c>
      <c r="C18" s="94" t="s">
        <v>406</v>
      </c>
      <c r="D18" s="95">
        <v>40291.75</v>
      </c>
      <c r="E18" s="95">
        <v>39166.85</v>
      </c>
      <c r="F18" s="96">
        <v>39500</v>
      </c>
      <c r="G18" s="95">
        <v>39500</v>
      </c>
      <c r="H18" s="97">
        <v>39500</v>
      </c>
      <c r="I18" s="95">
        <v>39500</v>
      </c>
      <c r="J18" s="95">
        <v>39500</v>
      </c>
    </row>
    <row r="19" spans="1:10" ht="12.75">
      <c r="A19" s="185">
        <v>160</v>
      </c>
      <c r="B19" s="185"/>
      <c r="C19" s="90" t="s">
        <v>407</v>
      </c>
      <c r="D19" s="91">
        <f aca="true" t="shared" si="4" ref="D19:J19">SUM(D20)</f>
        <v>118.7</v>
      </c>
      <c r="E19" s="91">
        <f t="shared" si="4"/>
        <v>216.8</v>
      </c>
      <c r="F19" s="91">
        <f t="shared" si="4"/>
        <v>100</v>
      </c>
      <c r="G19" s="91">
        <f t="shared" si="4"/>
        <v>100</v>
      </c>
      <c r="H19" s="91">
        <f t="shared" si="4"/>
        <v>100</v>
      </c>
      <c r="I19" s="91">
        <f t="shared" si="4"/>
        <v>100</v>
      </c>
      <c r="J19" s="91">
        <f t="shared" si="4"/>
        <v>100</v>
      </c>
    </row>
    <row r="20" spans="1:10" ht="12.75">
      <c r="A20" s="92"/>
      <c r="B20" s="93">
        <v>160</v>
      </c>
      <c r="C20" s="101" t="s">
        <v>407</v>
      </c>
      <c r="D20" s="95">
        <v>118.7</v>
      </c>
      <c r="E20" s="95">
        <v>216.8</v>
      </c>
      <c r="F20" s="96">
        <v>100</v>
      </c>
      <c r="G20" s="95">
        <v>100</v>
      </c>
      <c r="H20" s="97">
        <v>100</v>
      </c>
      <c r="I20" s="95">
        <v>100</v>
      </c>
      <c r="J20" s="95">
        <v>100</v>
      </c>
    </row>
    <row r="21" spans="1:10" ht="12.75">
      <c r="A21" s="186">
        <v>200</v>
      </c>
      <c r="B21" s="186"/>
      <c r="C21" s="87" t="s">
        <v>408</v>
      </c>
      <c r="D21" s="88">
        <f aca="true" t="shared" si="5" ref="D21:J21">SUM(D22,D27,D41,D43)</f>
        <v>51835.56999999999</v>
      </c>
      <c r="E21" s="88">
        <f t="shared" si="5"/>
        <v>57682.2</v>
      </c>
      <c r="F21" s="88">
        <f t="shared" si="5"/>
        <v>50190</v>
      </c>
      <c r="G21" s="88">
        <f t="shared" si="5"/>
        <v>56894</v>
      </c>
      <c r="H21" s="88">
        <f t="shared" si="5"/>
        <v>53670</v>
      </c>
      <c r="I21" s="88">
        <f t="shared" si="5"/>
        <v>50660</v>
      </c>
      <c r="J21" s="88">
        <f t="shared" si="5"/>
        <v>50660</v>
      </c>
    </row>
    <row r="22" spans="1:10" ht="12.75">
      <c r="A22" s="185">
        <v>212</v>
      </c>
      <c r="B22" s="185"/>
      <c r="C22" s="90" t="s">
        <v>409</v>
      </c>
      <c r="D22" s="91">
        <f aca="true" t="shared" si="6" ref="D22:J22">SUM(D23:D26)</f>
        <v>8168.81</v>
      </c>
      <c r="E22" s="91">
        <f t="shared" si="6"/>
        <v>9091.07</v>
      </c>
      <c r="F22" s="91">
        <f t="shared" si="6"/>
        <v>5950</v>
      </c>
      <c r="G22" s="91">
        <f t="shared" si="6"/>
        <v>9300</v>
      </c>
      <c r="H22" s="91">
        <f t="shared" si="6"/>
        <v>7300</v>
      </c>
      <c r="I22" s="91">
        <f t="shared" si="6"/>
        <v>5800</v>
      </c>
      <c r="J22" s="91">
        <f t="shared" si="6"/>
        <v>5800</v>
      </c>
    </row>
    <row r="23" spans="1:10" ht="12.75">
      <c r="A23" s="92"/>
      <c r="B23" s="98">
        <v>212002</v>
      </c>
      <c r="C23" s="94" t="s">
        <v>410</v>
      </c>
      <c r="D23" s="95">
        <v>737.78</v>
      </c>
      <c r="E23" s="95">
        <v>2650.73</v>
      </c>
      <c r="F23" s="96">
        <v>700</v>
      </c>
      <c r="G23" s="95">
        <v>700</v>
      </c>
      <c r="H23" s="97">
        <v>700</v>
      </c>
      <c r="I23" s="95">
        <v>700</v>
      </c>
      <c r="J23" s="95">
        <v>700</v>
      </c>
    </row>
    <row r="24" spans="1:10" ht="12.75">
      <c r="A24" s="92"/>
      <c r="B24" s="99">
        <v>212003</v>
      </c>
      <c r="C24" s="94" t="s">
        <v>411</v>
      </c>
      <c r="D24" s="95">
        <v>4841.89</v>
      </c>
      <c r="E24" s="95">
        <v>4133.35</v>
      </c>
      <c r="F24" s="96">
        <v>3200</v>
      </c>
      <c r="G24" s="95">
        <v>6500</v>
      </c>
      <c r="H24" s="97">
        <v>4500</v>
      </c>
      <c r="I24" s="95">
        <v>3000</v>
      </c>
      <c r="J24" s="95">
        <v>3000</v>
      </c>
    </row>
    <row r="25" spans="1:10" ht="12.75">
      <c r="A25" s="92"/>
      <c r="B25" s="100">
        <v>212004</v>
      </c>
      <c r="C25" s="94" t="s">
        <v>412</v>
      </c>
      <c r="D25" s="95">
        <v>567.68</v>
      </c>
      <c r="E25" s="95">
        <v>593.99</v>
      </c>
      <c r="F25" s="96">
        <v>550</v>
      </c>
      <c r="G25" s="95">
        <v>600</v>
      </c>
      <c r="H25" s="97">
        <v>600</v>
      </c>
      <c r="I25" s="95">
        <v>600</v>
      </c>
      <c r="J25" s="95">
        <v>600</v>
      </c>
    </row>
    <row r="26" spans="1:10" ht="12.75">
      <c r="A26" s="92"/>
      <c r="B26" s="102">
        <v>212003</v>
      </c>
      <c r="C26" s="103" t="s">
        <v>413</v>
      </c>
      <c r="D26" s="104">
        <v>2021.46</v>
      </c>
      <c r="E26" s="104">
        <v>1713</v>
      </c>
      <c r="F26" s="166">
        <v>1500</v>
      </c>
      <c r="G26" s="95">
        <v>1500</v>
      </c>
      <c r="H26" s="178">
        <v>1500</v>
      </c>
      <c r="I26" s="106">
        <v>1500</v>
      </c>
      <c r="J26" s="106">
        <v>1500</v>
      </c>
    </row>
    <row r="27" spans="1:10" ht="12.75">
      <c r="A27" s="193">
        <v>220</v>
      </c>
      <c r="B27" s="194"/>
      <c r="C27" s="90" t="s">
        <v>414</v>
      </c>
      <c r="D27" s="107">
        <f aca="true" t="shared" si="7" ref="D27:J27">SUM(D28:D40)</f>
        <v>41337.979999999996</v>
      </c>
      <c r="E27" s="107">
        <f t="shared" si="7"/>
        <v>39855.56</v>
      </c>
      <c r="F27" s="107">
        <f t="shared" si="7"/>
        <v>43140</v>
      </c>
      <c r="G27" s="107">
        <f t="shared" si="7"/>
        <v>44470</v>
      </c>
      <c r="H27" s="107">
        <f t="shared" si="7"/>
        <v>44250</v>
      </c>
      <c r="I27" s="107">
        <f t="shared" si="7"/>
        <v>44160</v>
      </c>
      <c r="J27" s="107">
        <f t="shared" si="7"/>
        <v>44160</v>
      </c>
    </row>
    <row r="28" spans="1:10" ht="12.75">
      <c r="A28" s="92"/>
      <c r="B28" s="98">
        <v>221004</v>
      </c>
      <c r="C28" s="94" t="s">
        <v>415</v>
      </c>
      <c r="D28" s="95">
        <v>3524</v>
      </c>
      <c r="E28" s="95">
        <v>4772</v>
      </c>
      <c r="F28" s="96">
        <v>3000</v>
      </c>
      <c r="G28" s="95">
        <v>3000</v>
      </c>
      <c r="H28" s="97">
        <v>3000</v>
      </c>
      <c r="I28" s="95">
        <v>3000</v>
      </c>
      <c r="J28" s="95">
        <v>3000</v>
      </c>
    </row>
    <row r="29" spans="1:10" ht="12.75">
      <c r="A29" s="92"/>
      <c r="B29" s="99">
        <v>222003</v>
      </c>
      <c r="C29" s="94" t="s">
        <v>416</v>
      </c>
      <c r="D29" s="95">
        <v>500</v>
      </c>
      <c r="E29" s="95">
        <v>496</v>
      </c>
      <c r="F29" s="96">
        <v>0</v>
      </c>
      <c r="G29" s="95">
        <v>420</v>
      </c>
      <c r="H29" s="97">
        <v>0</v>
      </c>
      <c r="I29" s="95">
        <v>0</v>
      </c>
      <c r="J29" s="95">
        <v>0</v>
      </c>
    </row>
    <row r="30" spans="1:10" ht="12.75">
      <c r="A30" s="92"/>
      <c r="B30" s="99">
        <v>223001</v>
      </c>
      <c r="C30" s="94" t="s">
        <v>417</v>
      </c>
      <c r="D30" s="95">
        <v>25238.76</v>
      </c>
      <c r="E30" s="95">
        <v>19014.05</v>
      </c>
      <c r="F30" s="96">
        <v>27000</v>
      </c>
      <c r="G30" s="95">
        <v>27000</v>
      </c>
      <c r="H30" s="97">
        <v>27000</v>
      </c>
      <c r="I30" s="95">
        <v>27000</v>
      </c>
      <c r="J30" s="95">
        <v>27000</v>
      </c>
    </row>
    <row r="31" spans="1:10" ht="12.75">
      <c r="A31" s="92"/>
      <c r="B31" s="99">
        <v>223001</v>
      </c>
      <c r="C31" s="94" t="s">
        <v>418</v>
      </c>
      <c r="D31" s="95">
        <v>44.82</v>
      </c>
      <c r="E31" s="95">
        <v>104.6</v>
      </c>
      <c r="F31" s="96">
        <v>90</v>
      </c>
      <c r="G31" s="95">
        <v>90</v>
      </c>
      <c r="H31" s="97">
        <v>90</v>
      </c>
      <c r="I31" s="95">
        <v>100</v>
      </c>
      <c r="J31" s="95">
        <v>100</v>
      </c>
    </row>
    <row r="32" spans="1:10" ht="12.75">
      <c r="A32" s="92"/>
      <c r="B32" s="99">
        <v>223001</v>
      </c>
      <c r="C32" s="94" t="s">
        <v>419</v>
      </c>
      <c r="D32" s="95">
        <v>1511</v>
      </c>
      <c r="E32" s="95">
        <v>1340.48</v>
      </c>
      <c r="F32" s="96">
        <v>1300</v>
      </c>
      <c r="G32" s="95">
        <v>1300</v>
      </c>
      <c r="H32" s="97">
        <v>1300</v>
      </c>
      <c r="I32" s="95">
        <v>1500</v>
      </c>
      <c r="J32" s="95">
        <v>1500</v>
      </c>
    </row>
    <row r="33" spans="1:10" ht="12.75">
      <c r="A33" s="92"/>
      <c r="B33" s="99">
        <v>223001</v>
      </c>
      <c r="C33" s="94" t="s">
        <v>420</v>
      </c>
      <c r="D33" s="95">
        <v>10.5</v>
      </c>
      <c r="E33" s="95">
        <v>710</v>
      </c>
      <c r="F33" s="96">
        <v>100</v>
      </c>
      <c r="G33" s="95">
        <v>100</v>
      </c>
      <c r="H33" s="97">
        <v>100</v>
      </c>
      <c r="I33" s="95">
        <v>150</v>
      </c>
      <c r="J33" s="95">
        <v>150</v>
      </c>
    </row>
    <row r="34" spans="1:10" ht="12.75">
      <c r="A34" s="92"/>
      <c r="B34" s="99">
        <v>223001</v>
      </c>
      <c r="C34" s="147" t="s">
        <v>487</v>
      </c>
      <c r="D34" s="95">
        <v>0</v>
      </c>
      <c r="E34" s="95">
        <v>0</v>
      </c>
      <c r="F34" s="96">
        <v>0</v>
      </c>
      <c r="G34" s="95">
        <v>910</v>
      </c>
      <c r="H34" s="97">
        <v>910</v>
      </c>
      <c r="I34" s="95">
        <v>910</v>
      </c>
      <c r="J34" s="95">
        <v>910</v>
      </c>
    </row>
    <row r="35" spans="1:10" ht="12.75">
      <c r="A35" s="92"/>
      <c r="B35" s="99">
        <v>223001</v>
      </c>
      <c r="C35" s="94" t="s">
        <v>421</v>
      </c>
      <c r="D35" s="95">
        <v>463.19</v>
      </c>
      <c r="E35" s="95">
        <v>806.68</v>
      </c>
      <c r="F35" s="96">
        <v>500</v>
      </c>
      <c r="G35" s="95">
        <v>500</v>
      </c>
      <c r="H35" s="97">
        <v>500</v>
      </c>
      <c r="I35" s="95">
        <v>400</v>
      </c>
      <c r="J35" s="95">
        <v>400</v>
      </c>
    </row>
    <row r="36" spans="1:10" ht="12.75">
      <c r="A36" s="92"/>
      <c r="B36" s="99">
        <v>223001</v>
      </c>
      <c r="C36" s="94" t="s">
        <v>422</v>
      </c>
      <c r="D36" s="95">
        <v>1512</v>
      </c>
      <c r="E36" s="95">
        <v>1248</v>
      </c>
      <c r="F36" s="96">
        <v>1250</v>
      </c>
      <c r="G36" s="95">
        <v>1250</v>
      </c>
      <c r="H36" s="97">
        <v>1250</v>
      </c>
      <c r="I36" s="95">
        <v>1200</v>
      </c>
      <c r="J36" s="95">
        <v>1200</v>
      </c>
    </row>
    <row r="37" spans="1:10" ht="12.75">
      <c r="A37" s="92"/>
      <c r="B37" s="100">
        <v>229005</v>
      </c>
      <c r="C37" s="94" t="s">
        <v>423</v>
      </c>
      <c r="D37" s="95">
        <v>743.42</v>
      </c>
      <c r="E37" s="95">
        <v>743.51</v>
      </c>
      <c r="F37" s="96">
        <v>800</v>
      </c>
      <c r="G37" s="95">
        <v>800</v>
      </c>
      <c r="H37" s="97">
        <v>800</v>
      </c>
      <c r="I37" s="95">
        <v>800</v>
      </c>
      <c r="J37" s="95">
        <v>800</v>
      </c>
    </row>
    <row r="38" spans="1:10" ht="12.75">
      <c r="A38" s="92"/>
      <c r="B38" s="108">
        <v>223002</v>
      </c>
      <c r="C38" s="103" t="s">
        <v>424</v>
      </c>
      <c r="D38" s="96">
        <v>3071</v>
      </c>
      <c r="E38" s="96">
        <v>4220</v>
      </c>
      <c r="F38" s="166">
        <v>3800</v>
      </c>
      <c r="G38" s="95">
        <v>3800</v>
      </c>
      <c r="H38" s="178">
        <v>4000</v>
      </c>
      <c r="I38" s="106">
        <v>3800</v>
      </c>
      <c r="J38" s="106">
        <v>3800</v>
      </c>
    </row>
    <row r="39" spans="1:10" ht="12.75">
      <c r="A39" s="92"/>
      <c r="B39" s="108">
        <v>223001</v>
      </c>
      <c r="C39" s="103" t="s">
        <v>425</v>
      </c>
      <c r="D39" s="96">
        <v>420.8</v>
      </c>
      <c r="E39" s="96">
        <v>475.4</v>
      </c>
      <c r="F39" s="96">
        <v>500</v>
      </c>
      <c r="G39" s="96">
        <v>500</v>
      </c>
      <c r="H39" s="179">
        <v>500</v>
      </c>
      <c r="I39" s="96">
        <v>500</v>
      </c>
      <c r="J39" s="96">
        <v>500</v>
      </c>
    </row>
    <row r="40" spans="1:10" ht="12.75">
      <c r="A40" s="92"/>
      <c r="B40" s="108">
        <v>223002</v>
      </c>
      <c r="C40" s="103" t="s">
        <v>426</v>
      </c>
      <c r="D40" s="96">
        <v>4298.49</v>
      </c>
      <c r="E40" s="96">
        <v>5924.84</v>
      </c>
      <c r="F40" s="96">
        <v>4800</v>
      </c>
      <c r="G40" s="95">
        <v>4800</v>
      </c>
      <c r="H40" s="179">
        <v>4800</v>
      </c>
      <c r="I40" s="106">
        <v>4800</v>
      </c>
      <c r="J40" s="106">
        <v>4800</v>
      </c>
    </row>
    <row r="41" spans="1:10" ht="12.75">
      <c r="A41" s="193">
        <v>240</v>
      </c>
      <c r="B41" s="194"/>
      <c r="C41" s="90" t="s">
        <v>427</v>
      </c>
      <c r="D41" s="107">
        <f aca="true" t="shared" si="8" ref="D41:J41">SUM(D42:D42)</f>
        <v>1144.32</v>
      </c>
      <c r="E41" s="107">
        <f t="shared" si="8"/>
        <v>3515.53</v>
      </c>
      <c r="F41" s="107">
        <f t="shared" si="8"/>
        <v>1000</v>
      </c>
      <c r="G41" s="107">
        <f t="shared" si="8"/>
        <v>2500</v>
      </c>
      <c r="H41" s="107">
        <f t="shared" si="8"/>
        <v>2000</v>
      </c>
      <c r="I41" s="107">
        <f t="shared" si="8"/>
        <v>500</v>
      </c>
      <c r="J41" s="107">
        <f t="shared" si="8"/>
        <v>500</v>
      </c>
    </row>
    <row r="42" spans="1:10" ht="12.75">
      <c r="A42" s="92"/>
      <c r="B42" s="99">
        <v>242</v>
      </c>
      <c r="C42" s="94" t="s">
        <v>428</v>
      </c>
      <c r="D42" s="95">
        <v>1144.32</v>
      </c>
      <c r="E42" s="95">
        <v>3515.53</v>
      </c>
      <c r="F42" s="96">
        <v>1000</v>
      </c>
      <c r="G42" s="95">
        <v>2500</v>
      </c>
      <c r="H42" s="97">
        <v>2000</v>
      </c>
      <c r="I42" s="95">
        <v>500</v>
      </c>
      <c r="J42" s="95">
        <v>500</v>
      </c>
    </row>
    <row r="43" spans="1:10" ht="12.75">
      <c r="A43" s="185">
        <v>290</v>
      </c>
      <c r="B43" s="185"/>
      <c r="C43" s="90" t="s">
        <v>429</v>
      </c>
      <c r="D43" s="107">
        <f aca="true" t="shared" si="9" ref="D43:J43">SUM(D44:D48)</f>
        <v>1184.46</v>
      </c>
      <c r="E43" s="107">
        <f t="shared" si="9"/>
        <v>5220.040000000001</v>
      </c>
      <c r="F43" s="107">
        <f t="shared" si="9"/>
        <v>100</v>
      </c>
      <c r="G43" s="107">
        <f t="shared" si="9"/>
        <v>624</v>
      </c>
      <c r="H43" s="107">
        <f t="shared" si="9"/>
        <v>120</v>
      </c>
      <c r="I43" s="107">
        <f t="shared" si="9"/>
        <v>200</v>
      </c>
      <c r="J43" s="107">
        <f t="shared" si="9"/>
        <v>200</v>
      </c>
    </row>
    <row r="44" spans="1:10" ht="12.75">
      <c r="A44" s="92"/>
      <c r="B44" s="98">
        <v>292006</v>
      </c>
      <c r="C44" s="94" t="s">
        <v>430</v>
      </c>
      <c r="D44" s="95">
        <v>0</v>
      </c>
      <c r="E44" s="95">
        <v>0</v>
      </c>
      <c r="F44" s="96">
        <v>0</v>
      </c>
      <c r="G44" s="95">
        <v>0</v>
      </c>
      <c r="H44" s="97">
        <v>0</v>
      </c>
      <c r="I44" s="95">
        <v>0</v>
      </c>
      <c r="J44" s="95">
        <v>0</v>
      </c>
    </row>
    <row r="45" spans="1:10" ht="12.75">
      <c r="A45" s="92"/>
      <c r="B45" s="99">
        <v>292008</v>
      </c>
      <c r="C45" s="94" t="s">
        <v>431</v>
      </c>
      <c r="D45" s="95">
        <v>130.04</v>
      </c>
      <c r="E45" s="95">
        <v>95.31</v>
      </c>
      <c r="F45" s="96">
        <v>100</v>
      </c>
      <c r="G45" s="95">
        <v>150</v>
      </c>
      <c r="H45" s="97">
        <v>120</v>
      </c>
      <c r="I45" s="95">
        <v>200</v>
      </c>
      <c r="J45" s="95">
        <v>200</v>
      </c>
    </row>
    <row r="46" spans="1:10" ht="12.75">
      <c r="A46" s="92"/>
      <c r="B46" s="99">
        <v>292012</v>
      </c>
      <c r="C46" s="94" t="s">
        <v>432</v>
      </c>
      <c r="D46" s="95">
        <v>1034.9</v>
      </c>
      <c r="E46" s="95">
        <v>5080.8</v>
      </c>
      <c r="F46" s="96">
        <v>0</v>
      </c>
      <c r="G46" s="95">
        <v>380</v>
      </c>
      <c r="H46" s="97">
        <v>0</v>
      </c>
      <c r="I46" s="95">
        <v>0</v>
      </c>
      <c r="J46" s="95">
        <v>0</v>
      </c>
    </row>
    <row r="47" spans="1:10" ht="12.75">
      <c r="A47" s="92"/>
      <c r="B47" s="99">
        <v>292017</v>
      </c>
      <c r="C47" s="147" t="s">
        <v>483</v>
      </c>
      <c r="D47" s="95">
        <v>0</v>
      </c>
      <c r="E47" s="95">
        <v>43.93</v>
      </c>
      <c r="F47" s="96">
        <v>0</v>
      </c>
      <c r="G47" s="95">
        <v>94</v>
      </c>
      <c r="H47" s="97">
        <v>0</v>
      </c>
      <c r="I47" s="95">
        <v>0</v>
      </c>
      <c r="J47" s="95">
        <v>0</v>
      </c>
    </row>
    <row r="48" spans="1:10" ht="12.75">
      <c r="A48" s="92"/>
      <c r="B48" s="99">
        <v>292027</v>
      </c>
      <c r="C48" s="94" t="s">
        <v>433</v>
      </c>
      <c r="D48" s="95">
        <v>19.52</v>
      </c>
      <c r="E48" s="95">
        <v>0</v>
      </c>
      <c r="F48" s="96">
        <v>0</v>
      </c>
      <c r="G48" s="95">
        <v>0</v>
      </c>
      <c r="H48" s="97">
        <v>0</v>
      </c>
      <c r="I48" s="95">
        <v>0</v>
      </c>
      <c r="J48" s="95">
        <v>0</v>
      </c>
    </row>
    <row r="49" spans="1:10" ht="12.75">
      <c r="A49" s="186">
        <v>300</v>
      </c>
      <c r="B49" s="186"/>
      <c r="C49" s="87" t="s">
        <v>434</v>
      </c>
      <c r="D49" s="88">
        <f aca="true" t="shared" si="10" ref="D49:J49">SUM(D50,D52)</f>
        <v>332906.43</v>
      </c>
      <c r="E49" s="88">
        <f t="shared" si="10"/>
        <v>372902.6099999999</v>
      </c>
      <c r="F49" s="88">
        <f t="shared" si="10"/>
        <v>353142</v>
      </c>
      <c r="G49" s="88">
        <f t="shared" si="10"/>
        <v>378983</v>
      </c>
      <c r="H49" s="88">
        <f t="shared" si="10"/>
        <v>353092</v>
      </c>
      <c r="I49" s="88">
        <f t="shared" si="10"/>
        <v>373522</v>
      </c>
      <c r="J49" s="88">
        <f t="shared" si="10"/>
        <v>373522</v>
      </c>
    </row>
    <row r="50" spans="1:10" ht="12.75">
      <c r="A50" s="183">
        <v>311</v>
      </c>
      <c r="B50" s="184"/>
      <c r="C50" s="90" t="s">
        <v>435</v>
      </c>
      <c r="D50" s="91">
        <f aca="true" t="shared" si="11" ref="D50:J50">SUM(D51)</f>
        <v>1220</v>
      </c>
      <c r="E50" s="91">
        <f t="shared" si="11"/>
        <v>300</v>
      </c>
      <c r="F50" s="91">
        <f t="shared" si="11"/>
        <v>0</v>
      </c>
      <c r="G50" s="91">
        <f t="shared" si="11"/>
        <v>150</v>
      </c>
      <c r="H50" s="91">
        <f t="shared" si="11"/>
        <v>0</v>
      </c>
      <c r="I50" s="91">
        <f t="shared" si="11"/>
        <v>0</v>
      </c>
      <c r="J50" s="91">
        <f t="shared" si="11"/>
        <v>0</v>
      </c>
    </row>
    <row r="51" spans="1:10" s="86" customFormat="1" ht="12.75">
      <c r="A51" s="110"/>
      <c r="B51" s="111">
        <v>311</v>
      </c>
      <c r="C51" s="112" t="s">
        <v>436</v>
      </c>
      <c r="D51" s="96">
        <v>1220</v>
      </c>
      <c r="E51" s="96">
        <v>300</v>
      </c>
      <c r="F51" s="96">
        <v>0</v>
      </c>
      <c r="G51" s="96">
        <v>150</v>
      </c>
      <c r="H51" s="97">
        <v>0</v>
      </c>
      <c r="I51" s="96">
        <v>0</v>
      </c>
      <c r="J51" s="96">
        <v>0</v>
      </c>
    </row>
    <row r="52" spans="1:10" s="86" customFormat="1" ht="12.75">
      <c r="A52" s="193">
        <v>312</v>
      </c>
      <c r="B52" s="194"/>
      <c r="C52" s="90" t="s">
        <v>437</v>
      </c>
      <c r="D52" s="113">
        <f aca="true" t="shared" si="12" ref="D52:J52">SUM(D53:D74)</f>
        <v>331686.43</v>
      </c>
      <c r="E52" s="113">
        <f t="shared" si="12"/>
        <v>372602.6099999999</v>
      </c>
      <c r="F52" s="113">
        <f t="shared" si="12"/>
        <v>353142</v>
      </c>
      <c r="G52" s="113">
        <f t="shared" si="12"/>
        <v>378833</v>
      </c>
      <c r="H52" s="113">
        <f t="shared" si="12"/>
        <v>353092</v>
      </c>
      <c r="I52" s="113">
        <f t="shared" si="12"/>
        <v>373522</v>
      </c>
      <c r="J52" s="113">
        <f t="shared" si="12"/>
        <v>373522</v>
      </c>
    </row>
    <row r="53" spans="1:10" s="86" customFormat="1" ht="12.75">
      <c r="A53" s="114"/>
      <c r="B53" s="115">
        <v>312001</v>
      </c>
      <c r="C53" s="103" t="s">
        <v>438</v>
      </c>
      <c r="D53" s="96">
        <v>5233.87</v>
      </c>
      <c r="E53" s="96">
        <v>4676</v>
      </c>
      <c r="F53" s="166">
        <v>0</v>
      </c>
      <c r="G53" s="109">
        <v>0</v>
      </c>
      <c r="H53" s="105">
        <v>0</v>
      </c>
      <c r="I53" s="96">
        <v>0</v>
      </c>
      <c r="J53" s="96">
        <v>0</v>
      </c>
    </row>
    <row r="54" spans="1:10" s="86" customFormat="1" ht="12.75">
      <c r="A54" s="114"/>
      <c r="B54" s="115">
        <v>312007</v>
      </c>
      <c r="C54" s="103" t="s">
        <v>439</v>
      </c>
      <c r="D54" s="96">
        <v>2108.56</v>
      </c>
      <c r="E54" s="96">
        <v>3176.8</v>
      </c>
      <c r="F54" s="96">
        <v>2850</v>
      </c>
      <c r="G54" s="95">
        <v>2850</v>
      </c>
      <c r="H54" s="179">
        <v>2850</v>
      </c>
      <c r="I54" s="106">
        <v>2850</v>
      </c>
      <c r="J54" s="106">
        <v>2850</v>
      </c>
    </row>
    <row r="55" spans="1:10" s="86" customFormat="1" ht="12.75">
      <c r="A55" s="114"/>
      <c r="B55" s="116">
        <v>312007</v>
      </c>
      <c r="C55" s="103" t="s">
        <v>440</v>
      </c>
      <c r="D55" s="96">
        <v>4588.45</v>
      </c>
      <c r="E55" s="96">
        <v>8380.01</v>
      </c>
      <c r="F55" s="96">
        <v>7700</v>
      </c>
      <c r="G55" s="95">
        <v>7700</v>
      </c>
      <c r="H55" s="179">
        <v>7700</v>
      </c>
      <c r="I55" s="96">
        <v>7700</v>
      </c>
      <c r="J55" s="96">
        <v>7700</v>
      </c>
    </row>
    <row r="56" spans="1:10" ht="12.75">
      <c r="A56" s="92"/>
      <c r="B56" s="98">
        <v>312012</v>
      </c>
      <c r="C56" s="180" t="s">
        <v>441</v>
      </c>
      <c r="D56" s="95">
        <v>299171</v>
      </c>
      <c r="E56" s="95">
        <v>331346</v>
      </c>
      <c r="F56" s="96">
        <v>326000</v>
      </c>
      <c r="G56" s="95">
        <v>348783</v>
      </c>
      <c r="H56" s="168">
        <v>326000</v>
      </c>
      <c r="I56" s="95">
        <v>348000</v>
      </c>
      <c r="J56" s="95">
        <v>348000</v>
      </c>
    </row>
    <row r="57" spans="1:10" ht="12.75">
      <c r="A57" s="92"/>
      <c r="B57" s="99">
        <v>312012</v>
      </c>
      <c r="C57" s="94" t="s">
        <v>442</v>
      </c>
      <c r="D57" s="95">
        <v>1792.3</v>
      </c>
      <c r="E57" s="95">
        <v>1807.1</v>
      </c>
      <c r="F57" s="96">
        <v>1807</v>
      </c>
      <c r="G57" s="95">
        <v>1807</v>
      </c>
      <c r="H57" s="97">
        <v>1807</v>
      </c>
      <c r="I57" s="95">
        <v>1807</v>
      </c>
      <c r="J57" s="95">
        <v>1807</v>
      </c>
    </row>
    <row r="58" spans="1:10" ht="12.75">
      <c r="A58" s="92"/>
      <c r="B58" s="99">
        <v>312012</v>
      </c>
      <c r="C58" s="94" t="s">
        <v>443</v>
      </c>
      <c r="D58" s="95">
        <v>616.44</v>
      </c>
      <c r="E58" s="95">
        <v>611.16</v>
      </c>
      <c r="F58" s="96">
        <v>615</v>
      </c>
      <c r="G58" s="95">
        <v>615</v>
      </c>
      <c r="H58" s="97">
        <v>615</v>
      </c>
      <c r="I58" s="95">
        <v>615</v>
      </c>
      <c r="J58" s="95">
        <v>615</v>
      </c>
    </row>
    <row r="59" spans="1:10" ht="12.75">
      <c r="A59" s="92"/>
      <c r="B59" s="99">
        <v>312012</v>
      </c>
      <c r="C59" s="94" t="s">
        <v>444</v>
      </c>
      <c r="D59" s="95">
        <v>96.78</v>
      </c>
      <c r="E59" s="95">
        <v>97.04</v>
      </c>
      <c r="F59" s="96">
        <v>100</v>
      </c>
      <c r="G59" s="95">
        <v>100</v>
      </c>
      <c r="H59" s="97">
        <v>100</v>
      </c>
      <c r="I59" s="95">
        <v>100</v>
      </c>
      <c r="J59" s="95">
        <v>100</v>
      </c>
    </row>
    <row r="60" spans="1:10" ht="12.75">
      <c r="A60" s="92"/>
      <c r="B60" s="99">
        <v>312012</v>
      </c>
      <c r="C60" s="169" t="s">
        <v>488</v>
      </c>
      <c r="D60" s="95">
        <v>3140</v>
      </c>
      <c r="E60" s="95">
        <v>2682</v>
      </c>
      <c r="F60" s="96">
        <v>3000</v>
      </c>
      <c r="G60" s="95">
        <v>2900</v>
      </c>
      <c r="H60" s="168">
        <v>2930</v>
      </c>
      <c r="I60" s="95">
        <v>2800</v>
      </c>
      <c r="J60" s="95">
        <v>2800</v>
      </c>
    </row>
    <row r="61" spans="1:10" ht="12.75">
      <c r="A61" s="92"/>
      <c r="B61" s="99">
        <v>312012</v>
      </c>
      <c r="C61" s="94" t="s">
        <v>445</v>
      </c>
      <c r="D61" s="95">
        <v>201.97</v>
      </c>
      <c r="E61" s="95">
        <v>194.33</v>
      </c>
      <c r="F61" s="96">
        <v>200</v>
      </c>
      <c r="G61" s="95">
        <v>200</v>
      </c>
      <c r="H61" s="97">
        <v>200</v>
      </c>
      <c r="I61" s="95">
        <v>200</v>
      </c>
      <c r="J61" s="95">
        <v>200</v>
      </c>
    </row>
    <row r="62" spans="1:10" ht="12.75">
      <c r="A62" s="92"/>
      <c r="B62" s="99">
        <v>312012</v>
      </c>
      <c r="C62" s="94" t="s">
        <v>446</v>
      </c>
      <c r="D62" s="95">
        <v>1737.24</v>
      </c>
      <c r="E62" s="95">
        <v>1722.36</v>
      </c>
      <c r="F62" s="96">
        <v>1730</v>
      </c>
      <c r="G62" s="95">
        <v>1750</v>
      </c>
      <c r="H62" s="97">
        <v>1750</v>
      </c>
      <c r="I62" s="95">
        <v>1750</v>
      </c>
      <c r="J62" s="95">
        <v>1750</v>
      </c>
    </row>
    <row r="63" spans="1:10" ht="12.75">
      <c r="A63" s="92"/>
      <c r="B63" s="99">
        <v>312012</v>
      </c>
      <c r="C63" s="169" t="s">
        <v>491</v>
      </c>
      <c r="D63" s="95">
        <v>4559</v>
      </c>
      <c r="E63" s="95">
        <v>4054</v>
      </c>
      <c r="F63" s="96">
        <v>4500</v>
      </c>
      <c r="G63" s="95">
        <v>4500</v>
      </c>
      <c r="H63" s="168">
        <v>4500</v>
      </c>
      <c r="I63" s="95">
        <v>4500</v>
      </c>
      <c r="J63" s="95">
        <v>4500</v>
      </c>
    </row>
    <row r="64" spans="1:10" ht="12.75">
      <c r="A64" s="92"/>
      <c r="B64" s="99">
        <v>312001</v>
      </c>
      <c r="C64" s="94" t="s">
        <v>447</v>
      </c>
      <c r="D64" s="95">
        <v>695</v>
      </c>
      <c r="E64" s="95">
        <v>1120</v>
      </c>
      <c r="F64" s="96">
        <v>0</v>
      </c>
      <c r="G64" s="95">
        <v>2800</v>
      </c>
      <c r="H64" s="97">
        <v>0</v>
      </c>
      <c r="I64" s="95">
        <v>0</v>
      </c>
      <c r="J64" s="95">
        <v>0</v>
      </c>
    </row>
    <row r="65" spans="1:10" ht="12.75">
      <c r="A65" s="92"/>
      <c r="B65" s="99">
        <v>312012</v>
      </c>
      <c r="C65" s="169" t="s">
        <v>489</v>
      </c>
      <c r="D65" s="95">
        <v>3506</v>
      </c>
      <c r="E65" s="95">
        <v>4193</v>
      </c>
      <c r="F65" s="96">
        <v>3500</v>
      </c>
      <c r="G65" s="95">
        <v>3500</v>
      </c>
      <c r="H65" s="168">
        <v>3500</v>
      </c>
      <c r="I65" s="95">
        <v>3000</v>
      </c>
      <c r="J65" s="95">
        <v>3000</v>
      </c>
    </row>
    <row r="66" spans="1:10" ht="12.75">
      <c r="A66" s="92"/>
      <c r="B66" s="99">
        <v>312012</v>
      </c>
      <c r="C66" s="169" t="s">
        <v>490</v>
      </c>
      <c r="D66" s="95">
        <v>400</v>
      </c>
      <c r="E66" s="95">
        <v>400</v>
      </c>
      <c r="F66" s="96">
        <v>300</v>
      </c>
      <c r="G66" s="95">
        <v>300</v>
      </c>
      <c r="H66" s="168">
        <v>300</v>
      </c>
      <c r="I66" s="95">
        <v>200</v>
      </c>
      <c r="J66" s="95">
        <v>200</v>
      </c>
    </row>
    <row r="67" spans="1:10" ht="12.75">
      <c r="A67" s="92"/>
      <c r="B67" s="99">
        <v>312001</v>
      </c>
      <c r="C67" s="94" t="s">
        <v>448</v>
      </c>
      <c r="D67" s="95">
        <v>203.42</v>
      </c>
      <c r="E67" s="95">
        <v>0</v>
      </c>
      <c r="F67" s="96">
        <v>0</v>
      </c>
      <c r="G67" s="95">
        <v>0</v>
      </c>
      <c r="H67" s="97">
        <v>0</v>
      </c>
      <c r="I67" s="95">
        <v>0</v>
      </c>
      <c r="J67" s="95">
        <v>0</v>
      </c>
    </row>
    <row r="68" spans="1:10" ht="12.75">
      <c r="A68" s="92"/>
      <c r="B68" s="99">
        <v>312001</v>
      </c>
      <c r="C68" s="94" t="s">
        <v>449</v>
      </c>
      <c r="D68" s="95">
        <v>0</v>
      </c>
      <c r="E68" s="95">
        <v>322.28</v>
      </c>
      <c r="F68" s="96">
        <v>0</v>
      </c>
      <c r="G68" s="95">
        <v>70</v>
      </c>
      <c r="H68" s="97">
        <v>0</v>
      </c>
      <c r="I68" s="95">
        <v>0</v>
      </c>
      <c r="J68" s="95">
        <v>0</v>
      </c>
    </row>
    <row r="69" spans="1:10" ht="12.75">
      <c r="A69" s="92"/>
      <c r="B69" s="99">
        <v>312001</v>
      </c>
      <c r="C69" s="180" t="s">
        <v>450</v>
      </c>
      <c r="D69" s="95">
        <v>857</v>
      </c>
      <c r="E69" s="95">
        <v>737</v>
      </c>
      <c r="F69" s="96">
        <v>700</v>
      </c>
      <c r="G69" s="95">
        <v>700</v>
      </c>
      <c r="H69" s="168">
        <v>700</v>
      </c>
      <c r="I69" s="95">
        <v>0</v>
      </c>
      <c r="J69" s="95">
        <v>0</v>
      </c>
    </row>
    <row r="70" spans="1:10" ht="12.75">
      <c r="A70" s="92"/>
      <c r="B70" s="99">
        <v>312001</v>
      </c>
      <c r="C70" s="180" t="s">
        <v>451</v>
      </c>
      <c r="D70" s="95">
        <v>149.4</v>
      </c>
      <c r="E70" s="95">
        <v>132.8</v>
      </c>
      <c r="F70" s="96">
        <v>140</v>
      </c>
      <c r="G70" s="95">
        <v>140</v>
      </c>
      <c r="H70" s="168">
        <v>140</v>
      </c>
      <c r="I70" s="95">
        <v>0</v>
      </c>
      <c r="J70" s="95">
        <v>0</v>
      </c>
    </row>
    <row r="71" spans="1:10" ht="12.75">
      <c r="A71" s="92"/>
      <c r="B71" s="99">
        <v>312001</v>
      </c>
      <c r="C71" s="147" t="s">
        <v>484</v>
      </c>
      <c r="D71" s="95">
        <v>0</v>
      </c>
      <c r="E71" s="95">
        <v>5295</v>
      </c>
      <c r="F71" s="96">
        <v>0</v>
      </c>
      <c r="G71" s="95">
        <v>0</v>
      </c>
      <c r="H71" s="97">
        <v>0</v>
      </c>
      <c r="I71" s="95">
        <v>0</v>
      </c>
      <c r="J71" s="95">
        <v>0</v>
      </c>
    </row>
    <row r="72" spans="1:10" ht="12.75">
      <c r="A72" s="92"/>
      <c r="B72" s="100">
        <v>312001</v>
      </c>
      <c r="C72" s="148" t="s">
        <v>485</v>
      </c>
      <c r="D72" s="95">
        <v>0</v>
      </c>
      <c r="E72" s="95">
        <v>1655.73</v>
      </c>
      <c r="F72" s="96">
        <v>0</v>
      </c>
      <c r="G72" s="95">
        <v>0</v>
      </c>
      <c r="H72" s="97">
        <v>0</v>
      </c>
      <c r="I72" s="95">
        <v>0</v>
      </c>
      <c r="J72" s="95">
        <v>0</v>
      </c>
    </row>
    <row r="73" spans="1:10" ht="12.75">
      <c r="A73" s="92"/>
      <c r="B73" s="100">
        <v>312001</v>
      </c>
      <c r="C73" s="148" t="s">
        <v>486</v>
      </c>
      <c r="D73" s="95">
        <v>0</v>
      </c>
      <c r="E73" s="95">
        <v>0</v>
      </c>
      <c r="F73" s="96">
        <v>0</v>
      </c>
      <c r="G73" s="95">
        <v>118</v>
      </c>
      <c r="H73" s="97">
        <v>0</v>
      </c>
      <c r="I73" s="95">
        <v>0</v>
      </c>
      <c r="J73" s="95">
        <v>0</v>
      </c>
    </row>
    <row r="74" spans="1:10" ht="12.75">
      <c r="A74" s="92"/>
      <c r="B74" s="100">
        <v>312001</v>
      </c>
      <c r="C74" s="117" t="s">
        <v>452</v>
      </c>
      <c r="D74" s="95">
        <v>2630</v>
      </c>
      <c r="E74" s="95">
        <v>0</v>
      </c>
      <c r="F74" s="96">
        <v>0</v>
      </c>
      <c r="G74" s="95">
        <v>0</v>
      </c>
      <c r="H74" s="97">
        <v>0</v>
      </c>
      <c r="I74" s="95">
        <v>0</v>
      </c>
      <c r="J74" s="95">
        <v>0</v>
      </c>
    </row>
    <row r="75" spans="1:10" ht="21.75" customHeight="1">
      <c r="A75" s="187" t="s">
        <v>203</v>
      </c>
      <c r="B75" s="195"/>
      <c r="C75" s="188"/>
      <c r="D75" s="118">
        <f aca="true" t="shared" si="13" ref="D75:J75">SUM(D6,D21,D49)</f>
        <v>870559.9000000001</v>
      </c>
      <c r="E75" s="118">
        <f t="shared" si="13"/>
        <v>972106.76</v>
      </c>
      <c r="F75" s="118">
        <f t="shared" si="13"/>
        <v>935317</v>
      </c>
      <c r="G75" s="118">
        <f t="shared" si="13"/>
        <v>975927</v>
      </c>
      <c r="H75" s="118">
        <f t="shared" si="13"/>
        <v>946862</v>
      </c>
      <c r="I75" s="118">
        <f t="shared" si="13"/>
        <v>958212</v>
      </c>
      <c r="J75" s="118">
        <f t="shared" si="13"/>
        <v>958212</v>
      </c>
    </row>
    <row r="76" ht="12.75"/>
    <row r="77" ht="12.75"/>
    <row r="78" spans="2:10" ht="27" customHeight="1">
      <c r="B78" s="191" t="s">
        <v>453</v>
      </c>
      <c r="C78" s="192"/>
      <c r="D78" s="192"/>
      <c r="E78" s="192"/>
      <c r="F78" s="192"/>
      <c r="G78" s="192"/>
      <c r="H78" s="192"/>
      <c r="I78" s="192"/>
      <c r="J78" s="182"/>
    </row>
    <row r="79" spans="2:10" ht="44.25" customHeight="1">
      <c r="B79" s="119" t="s">
        <v>454</v>
      </c>
      <c r="C79" s="120" t="s">
        <v>455</v>
      </c>
      <c r="D79" s="83" t="s">
        <v>0</v>
      </c>
      <c r="E79" s="83" t="s">
        <v>479</v>
      </c>
      <c r="F79" s="83" t="s">
        <v>480</v>
      </c>
      <c r="G79" s="84" t="s">
        <v>481</v>
      </c>
      <c r="H79" s="85" t="s">
        <v>1</v>
      </c>
      <c r="I79" s="146" t="s">
        <v>2</v>
      </c>
      <c r="J79" s="146" t="s">
        <v>482</v>
      </c>
    </row>
    <row r="80" spans="2:10" ht="12.75">
      <c r="B80" s="89">
        <v>200</v>
      </c>
      <c r="C80" s="90" t="s">
        <v>456</v>
      </c>
      <c r="D80" s="91">
        <f aca="true" t="shared" si="14" ref="D80:J80">SUM(D81)</f>
        <v>538</v>
      </c>
      <c r="E80" s="91">
        <f t="shared" si="14"/>
        <v>521</v>
      </c>
      <c r="F80" s="91">
        <f t="shared" si="14"/>
        <v>0</v>
      </c>
      <c r="G80" s="91">
        <f t="shared" si="14"/>
        <v>22500</v>
      </c>
      <c r="H80" s="91">
        <f t="shared" si="14"/>
        <v>0</v>
      </c>
      <c r="I80" s="91">
        <f t="shared" si="14"/>
        <v>0</v>
      </c>
      <c r="J80" s="91">
        <f t="shared" si="14"/>
        <v>0</v>
      </c>
    </row>
    <row r="81" spans="2:10" ht="12.75">
      <c r="B81" s="121">
        <v>233001</v>
      </c>
      <c r="C81" s="112" t="s">
        <v>457</v>
      </c>
      <c r="D81" s="96">
        <v>538</v>
      </c>
      <c r="E81" s="96">
        <v>521</v>
      </c>
      <c r="F81" s="97">
        <v>0</v>
      </c>
      <c r="G81" s="96">
        <v>22500</v>
      </c>
      <c r="H81" s="97">
        <v>0</v>
      </c>
      <c r="I81" s="96">
        <v>0</v>
      </c>
      <c r="J81" s="96">
        <v>0</v>
      </c>
    </row>
    <row r="82" spans="2:10" ht="12.75">
      <c r="B82" s="89">
        <v>300</v>
      </c>
      <c r="C82" s="90" t="s">
        <v>458</v>
      </c>
      <c r="D82" s="91">
        <f aca="true" t="shared" si="15" ref="D82:J82">SUM(D83:D83)</f>
        <v>9500</v>
      </c>
      <c r="E82" s="91">
        <f t="shared" si="15"/>
        <v>0</v>
      </c>
      <c r="F82" s="91">
        <f t="shared" si="15"/>
        <v>0</v>
      </c>
      <c r="G82" s="91">
        <f t="shared" si="15"/>
        <v>0</v>
      </c>
      <c r="H82" s="91">
        <f t="shared" si="15"/>
        <v>0</v>
      </c>
      <c r="I82" s="91">
        <f t="shared" si="15"/>
        <v>0</v>
      </c>
      <c r="J82" s="91">
        <f t="shared" si="15"/>
        <v>0</v>
      </c>
    </row>
    <row r="83" spans="2:10" ht="12.75">
      <c r="B83" s="121">
        <v>321</v>
      </c>
      <c r="C83" s="112" t="s">
        <v>459</v>
      </c>
      <c r="D83" s="96">
        <v>9500</v>
      </c>
      <c r="E83" s="96">
        <v>0</v>
      </c>
      <c r="F83" s="122">
        <v>0</v>
      </c>
      <c r="G83" s="96">
        <v>0</v>
      </c>
      <c r="H83" s="122">
        <v>0</v>
      </c>
      <c r="I83" s="96">
        <v>0</v>
      </c>
      <c r="J83" s="96">
        <v>0</v>
      </c>
    </row>
    <row r="84" spans="2:10" ht="21.75" customHeight="1">
      <c r="B84" s="187" t="s">
        <v>203</v>
      </c>
      <c r="C84" s="188"/>
      <c r="D84" s="118">
        <f>SUM(D80,D82)</f>
        <v>10038</v>
      </c>
      <c r="E84" s="118">
        <f>SUM(E80,E82)</f>
        <v>521</v>
      </c>
      <c r="F84" s="118">
        <f>SUM(F80,F82)</f>
        <v>0</v>
      </c>
      <c r="G84" s="118">
        <f>SUM(G80,G82)</f>
        <v>22500</v>
      </c>
      <c r="H84" s="118">
        <f>SUM(H80,H82)</f>
        <v>0</v>
      </c>
      <c r="I84" s="123">
        <f>SUM(I80)</f>
        <v>0</v>
      </c>
      <c r="J84" s="123">
        <f>SUM(J80)</f>
        <v>0</v>
      </c>
    </row>
    <row r="85" ht="12.75"/>
    <row r="86" ht="12.75"/>
    <row r="87" spans="2:10" ht="27" customHeight="1">
      <c r="B87" s="191" t="s">
        <v>460</v>
      </c>
      <c r="C87" s="192"/>
      <c r="D87" s="192"/>
      <c r="E87" s="192"/>
      <c r="F87" s="192"/>
      <c r="G87" s="192"/>
      <c r="H87" s="192"/>
      <c r="I87" s="192"/>
      <c r="J87" s="182"/>
    </row>
    <row r="88" spans="2:10" ht="44.25" customHeight="1">
      <c r="B88" s="119" t="s">
        <v>454</v>
      </c>
      <c r="C88" s="120" t="s">
        <v>455</v>
      </c>
      <c r="D88" s="83" t="s">
        <v>0</v>
      </c>
      <c r="E88" s="83" t="s">
        <v>479</v>
      </c>
      <c r="F88" s="83" t="s">
        <v>480</v>
      </c>
      <c r="G88" s="84" t="s">
        <v>481</v>
      </c>
      <c r="H88" s="85" t="s">
        <v>1</v>
      </c>
      <c r="I88" s="146" t="s">
        <v>2</v>
      </c>
      <c r="J88" s="146" t="s">
        <v>482</v>
      </c>
    </row>
    <row r="89" spans="2:10" ht="12.75">
      <c r="B89" s="89">
        <v>450</v>
      </c>
      <c r="C89" s="90" t="s">
        <v>461</v>
      </c>
      <c r="D89" s="91">
        <f aca="true" t="shared" si="16" ref="D89:J89">SUM(D90:D92)</f>
        <v>20957.65</v>
      </c>
      <c r="E89" s="91">
        <f t="shared" si="16"/>
        <v>117122.40999999999</v>
      </c>
      <c r="F89" s="91">
        <f t="shared" si="16"/>
        <v>101400</v>
      </c>
      <c r="G89" s="91">
        <f t="shared" si="16"/>
        <v>96400.87</v>
      </c>
      <c r="H89" s="91">
        <f t="shared" si="16"/>
        <v>131300</v>
      </c>
      <c r="I89" s="91">
        <f t="shared" si="16"/>
        <v>0</v>
      </c>
      <c r="J89" s="91">
        <f t="shared" si="16"/>
        <v>0</v>
      </c>
    </row>
    <row r="90" spans="2:10" ht="12.75">
      <c r="B90" s="99">
        <v>453</v>
      </c>
      <c r="C90" s="94" t="s">
        <v>462</v>
      </c>
      <c r="D90" s="95">
        <v>3219.96</v>
      </c>
      <c r="E90" s="95">
        <v>11699.41</v>
      </c>
      <c r="F90" s="96">
        <v>0</v>
      </c>
      <c r="G90" s="95">
        <v>1400.87</v>
      </c>
      <c r="H90" s="97">
        <v>0</v>
      </c>
      <c r="I90" s="95">
        <v>0</v>
      </c>
      <c r="J90" s="95">
        <v>0</v>
      </c>
    </row>
    <row r="91" spans="2:10" ht="12.75">
      <c r="B91" s="99">
        <v>454001</v>
      </c>
      <c r="C91" s="94" t="s">
        <v>463</v>
      </c>
      <c r="D91" s="95">
        <v>2230</v>
      </c>
      <c r="E91" s="95">
        <v>19005.71</v>
      </c>
      <c r="F91" s="96">
        <v>51400</v>
      </c>
      <c r="G91" s="95">
        <v>95000</v>
      </c>
      <c r="H91" s="97">
        <v>131300</v>
      </c>
      <c r="I91" s="95">
        <v>0</v>
      </c>
      <c r="J91" s="95">
        <v>0</v>
      </c>
    </row>
    <row r="92" spans="2:10" ht="12.75">
      <c r="B92" s="99">
        <v>454002</v>
      </c>
      <c r="C92" s="94" t="s">
        <v>464</v>
      </c>
      <c r="D92" s="124">
        <v>15507.69</v>
      </c>
      <c r="E92" s="124">
        <v>86417.29</v>
      </c>
      <c r="F92" s="96">
        <v>50000</v>
      </c>
      <c r="G92" s="95">
        <v>0</v>
      </c>
      <c r="H92" s="97">
        <v>0</v>
      </c>
      <c r="I92" s="95">
        <v>0</v>
      </c>
      <c r="J92" s="95">
        <v>0</v>
      </c>
    </row>
    <row r="93" spans="2:10" ht="21.75" customHeight="1">
      <c r="B93" s="187" t="s">
        <v>203</v>
      </c>
      <c r="C93" s="188"/>
      <c r="D93" s="118">
        <f aca="true" t="shared" si="17" ref="D93:J93">D89</f>
        <v>20957.65</v>
      </c>
      <c r="E93" s="118">
        <f t="shared" si="17"/>
        <v>117122.40999999999</v>
      </c>
      <c r="F93" s="118">
        <f t="shared" si="17"/>
        <v>101400</v>
      </c>
      <c r="G93" s="118">
        <f t="shared" si="17"/>
        <v>96400.87</v>
      </c>
      <c r="H93" s="118">
        <f t="shared" si="17"/>
        <v>131300</v>
      </c>
      <c r="I93" s="118">
        <f t="shared" si="17"/>
        <v>0</v>
      </c>
      <c r="J93" s="118">
        <f t="shared" si="17"/>
        <v>0</v>
      </c>
    </row>
    <row r="94" ht="13.5" thickBot="1"/>
    <row r="95" spans="2:10" ht="34.5" customHeight="1" thickBot="1">
      <c r="B95" s="189" t="s">
        <v>465</v>
      </c>
      <c r="C95" s="190"/>
      <c r="D95" s="125">
        <f aca="true" t="shared" si="18" ref="D95:J95">SUM(D75,D84,D93)</f>
        <v>901555.5500000002</v>
      </c>
      <c r="E95" s="125">
        <f t="shared" si="18"/>
        <v>1089750.17</v>
      </c>
      <c r="F95" s="125">
        <f t="shared" si="18"/>
        <v>1036717</v>
      </c>
      <c r="G95" s="125">
        <f t="shared" si="18"/>
        <v>1094827.87</v>
      </c>
      <c r="H95" s="125">
        <f t="shared" si="18"/>
        <v>1078162</v>
      </c>
      <c r="I95" s="125">
        <f t="shared" si="18"/>
        <v>958212</v>
      </c>
      <c r="J95" s="125">
        <f t="shared" si="18"/>
        <v>958212</v>
      </c>
    </row>
  </sheetData>
  <sheetProtection password="C062" sheet="1" objects="1" scenarios="1"/>
  <mergeCells count="23">
    <mergeCell ref="A2:I2"/>
    <mergeCell ref="A9:B9"/>
    <mergeCell ref="A13:B13"/>
    <mergeCell ref="A19:B19"/>
    <mergeCell ref="B3:J3"/>
    <mergeCell ref="A4:J4"/>
    <mergeCell ref="A5:C5"/>
    <mergeCell ref="A6:B6"/>
    <mergeCell ref="A7:B7"/>
    <mergeCell ref="A75:C75"/>
    <mergeCell ref="A41:B41"/>
    <mergeCell ref="A43:B43"/>
    <mergeCell ref="A49:B49"/>
    <mergeCell ref="A22:B22"/>
    <mergeCell ref="A21:B21"/>
    <mergeCell ref="B93:C93"/>
    <mergeCell ref="B95:C95"/>
    <mergeCell ref="B84:C84"/>
    <mergeCell ref="B78:J78"/>
    <mergeCell ref="B87:J87"/>
    <mergeCell ref="A50:B50"/>
    <mergeCell ref="A52:B52"/>
    <mergeCell ref="A27:B27"/>
  </mergeCells>
  <printOptions/>
  <pageMargins left="0.75" right="0.75" top="0.21" bottom="0.14" header="0.35" footer="0.14"/>
  <pageSetup horizontalDpi="600" verticalDpi="600" orientation="landscape" paperSize="9" scale="72" r:id="rId3"/>
  <rowBreaks count="1" manualBreakCount="1">
    <brk id="48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5"/>
  <sheetViews>
    <sheetView workbookViewId="0" topLeftCell="A337">
      <selection activeCell="O3" sqref="O3"/>
    </sheetView>
  </sheetViews>
  <sheetFormatPr defaultColWidth="9.00390625" defaultRowHeight="12.75"/>
  <cols>
    <col min="1" max="1" width="3.625" style="0" customWidth="1"/>
    <col min="2" max="3" width="3.75390625" style="0" customWidth="1"/>
    <col min="4" max="4" width="6.75390625" style="0" customWidth="1"/>
    <col min="6" max="6" width="27.125" style="0" customWidth="1"/>
    <col min="7" max="9" width="15.25390625" style="0" customWidth="1"/>
    <col min="10" max="10" width="15.75390625" style="0" customWidth="1"/>
    <col min="11" max="13" width="12.75390625" style="0" customWidth="1"/>
  </cols>
  <sheetData>
    <row r="1" spans="1:13" ht="37.5" customHeight="1" thickBot="1">
      <c r="A1" s="234" t="s">
        <v>539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3" ht="15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38.25">
      <c r="A3" s="205" t="s">
        <v>3</v>
      </c>
      <c r="B3" s="206"/>
      <c r="C3" s="206"/>
      <c r="D3" s="206"/>
      <c r="E3" s="206"/>
      <c r="F3" s="207"/>
      <c r="G3" s="141" t="s">
        <v>0</v>
      </c>
      <c r="H3" s="141" t="s">
        <v>479</v>
      </c>
      <c r="I3" s="141" t="s">
        <v>480</v>
      </c>
      <c r="J3" s="141" t="s">
        <v>481</v>
      </c>
      <c r="K3" s="141" t="s">
        <v>1</v>
      </c>
      <c r="L3" s="176" t="s">
        <v>2</v>
      </c>
      <c r="M3" s="176" t="s">
        <v>482</v>
      </c>
    </row>
    <row r="4" spans="1:13" ht="26.25" customHeight="1">
      <c r="A4" s="208" t="s">
        <v>466</v>
      </c>
      <c r="B4" s="209"/>
      <c r="C4" s="209"/>
      <c r="D4" s="209"/>
      <c r="E4" s="209"/>
      <c r="F4" s="209"/>
      <c r="G4" s="78"/>
      <c r="H4" s="78"/>
      <c r="I4" s="78"/>
      <c r="J4" s="78"/>
      <c r="K4" s="78"/>
      <c r="L4" s="78"/>
      <c r="M4" s="79"/>
    </row>
    <row r="5" spans="1:13" ht="12.75">
      <c r="A5" s="212" t="s">
        <v>518</v>
      </c>
      <c r="B5" s="212"/>
      <c r="C5" s="212"/>
      <c r="D5" s="16" t="s">
        <v>519</v>
      </c>
      <c r="E5" s="46">
        <v>641009</v>
      </c>
      <c r="F5" s="2" t="s">
        <v>8</v>
      </c>
      <c r="G5" s="2">
        <v>4592.82</v>
      </c>
      <c r="H5" s="2">
        <v>4333.68</v>
      </c>
      <c r="I5" s="44">
        <v>4500</v>
      </c>
      <c r="J5" s="2">
        <v>4500</v>
      </c>
      <c r="K5" s="5">
        <v>4500</v>
      </c>
      <c r="L5" s="3">
        <v>4500</v>
      </c>
      <c r="M5" s="3">
        <v>4500</v>
      </c>
    </row>
    <row r="6" spans="1:13" ht="12.75">
      <c r="A6" s="69"/>
      <c r="B6" s="45"/>
      <c r="C6" s="70"/>
      <c r="D6" s="16" t="s">
        <v>519</v>
      </c>
      <c r="E6" s="46">
        <v>641013</v>
      </c>
      <c r="F6" s="2" t="s">
        <v>8</v>
      </c>
      <c r="G6" s="2">
        <v>2035.99</v>
      </c>
      <c r="H6" s="2">
        <v>2013.73</v>
      </c>
      <c r="I6" s="44">
        <v>2030</v>
      </c>
      <c r="J6" s="2">
        <v>2030</v>
      </c>
      <c r="K6" s="5">
        <v>2030</v>
      </c>
      <c r="L6" s="3">
        <v>2030</v>
      </c>
      <c r="M6" s="3">
        <v>2030</v>
      </c>
    </row>
    <row r="7" spans="1:13" ht="12.75">
      <c r="A7" s="69"/>
      <c r="B7" s="45"/>
      <c r="C7" s="70"/>
      <c r="D7" s="16" t="s">
        <v>519</v>
      </c>
      <c r="E7" s="47">
        <v>637003</v>
      </c>
      <c r="F7" s="2" t="s">
        <v>11</v>
      </c>
      <c r="G7" s="3">
        <v>938.52</v>
      </c>
      <c r="H7" s="3">
        <v>689.22</v>
      </c>
      <c r="I7" s="44">
        <v>700</v>
      </c>
      <c r="J7" s="3">
        <v>700</v>
      </c>
      <c r="K7" s="5">
        <v>700</v>
      </c>
      <c r="L7" s="3">
        <v>600</v>
      </c>
      <c r="M7" s="3">
        <v>600</v>
      </c>
    </row>
    <row r="8" spans="1:13" ht="12.75">
      <c r="A8" s="69"/>
      <c r="B8" s="45"/>
      <c r="C8" s="70"/>
      <c r="D8" s="16" t="s">
        <v>519</v>
      </c>
      <c r="E8" s="47">
        <v>611</v>
      </c>
      <c r="F8" s="162" t="s">
        <v>40</v>
      </c>
      <c r="G8" s="3">
        <v>456.91</v>
      </c>
      <c r="H8" s="3">
        <v>363.16</v>
      </c>
      <c r="I8" s="44">
        <v>370</v>
      </c>
      <c r="J8" s="4">
        <v>370</v>
      </c>
      <c r="K8" s="5">
        <v>370</v>
      </c>
      <c r="L8" s="3">
        <v>370</v>
      </c>
      <c r="M8" s="3">
        <v>370</v>
      </c>
    </row>
    <row r="9" spans="1:13" ht="12.75">
      <c r="A9" s="69"/>
      <c r="B9" s="45"/>
      <c r="C9" s="70"/>
      <c r="D9" s="16" t="s">
        <v>519</v>
      </c>
      <c r="E9" s="47">
        <v>621</v>
      </c>
      <c r="F9" s="162" t="s">
        <v>41</v>
      </c>
      <c r="G9" s="3">
        <v>45.65</v>
      </c>
      <c r="H9" s="3">
        <v>37</v>
      </c>
      <c r="I9" s="44">
        <v>37</v>
      </c>
      <c r="J9" s="4">
        <v>37</v>
      </c>
      <c r="K9" s="5">
        <v>37</v>
      </c>
      <c r="L9" s="3">
        <v>37</v>
      </c>
      <c r="M9" s="3">
        <v>37</v>
      </c>
    </row>
    <row r="10" spans="1:13" ht="12.75">
      <c r="A10" s="69"/>
      <c r="B10" s="45"/>
      <c r="C10" s="70"/>
      <c r="D10" s="16" t="s">
        <v>519</v>
      </c>
      <c r="E10" s="48">
        <v>625001</v>
      </c>
      <c r="F10" s="163" t="s">
        <v>42</v>
      </c>
      <c r="G10" s="8">
        <v>6.39</v>
      </c>
      <c r="H10" s="8">
        <v>17</v>
      </c>
      <c r="I10" s="153">
        <v>17</v>
      </c>
      <c r="J10" s="14">
        <v>17</v>
      </c>
      <c r="K10" s="9">
        <v>17</v>
      </c>
      <c r="L10" s="8">
        <v>17</v>
      </c>
      <c r="M10" s="8">
        <v>17</v>
      </c>
    </row>
    <row r="11" spans="1:13" ht="12.75">
      <c r="A11" s="69"/>
      <c r="B11" s="45"/>
      <c r="C11" s="70"/>
      <c r="D11" s="16" t="s">
        <v>519</v>
      </c>
      <c r="E11" s="48">
        <v>625002</v>
      </c>
      <c r="F11" s="163" t="s">
        <v>43</v>
      </c>
      <c r="G11" s="8">
        <v>63.91</v>
      </c>
      <c r="H11" s="8">
        <v>100</v>
      </c>
      <c r="I11" s="153">
        <v>100</v>
      </c>
      <c r="J11" s="14">
        <v>100</v>
      </c>
      <c r="K11" s="9">
        <v>100</v>
      </c>
      <c r="L11" s="8">
        <v>100</v>
      </c>
      <c r="M11" s="8">
        <v>100</v>
      </c>
    </row>
    <row r="12" spans="1:13" ht="12.75">
      <c r="A12" s="69"/>
      <c r="B12" s="45"/>
      <c r="C12" s="70"/>
      <c r="D12" s="16" t="s">
        <v>519</v>
      </c>
      <c r="E12" s="48">
        <v>625003</v>
      </c>
      <c r="F12" s="163" t="s">
        <v>44</v>
      </c>
      <c r="G12" s="8">
        <v>3.65</v>
      </c>
      <c r="H12" s="8">
        <v>18</v>
      </c>
      <c r="I12" s="153">
        <v>18</v>
      </c>
      <c r="J12" s="14">
        <v>18</v>
      </c>
      <c r="K12" s="9">
        <v>18</v>
      </c>
      <c r="L12" s="8">
        <v>18</v>
      </c>
      <c r="M12" s="8">
        <v>18</v>
      </c>
    </row>
    <row r="13" spans="1:13" ht="12.75">
      <c r="A13" s="69"/>
      <c r="B13" s="45"/>
      <c r="C13" s="70"/>
      <c r="D13" s="16" t="s">
        <v>519</v>
      </c>
      <c r="E13" s="40">
        <v>625004</v>
      </c>
      <c r="F13" s="162" t="s">
        <v>45</v>
      </c>
      <c r="G13" s="3">
        <v>13.69</v>
      </c>
      <c r="H13" s="3">
        <v>18</v>
      </c>
      <c r="I13" s="44">
        <v>18</v>
      </c>
      <c r="J13" s="4">
        <v>18</v>
      </c>
      <c r="K13" s="5">
        <v>18</v>
      </c>
      <c r="L13" s="3">
        <v>18</v>
      </c>
      <c r="M13" s="3">
        <v>18</v>
      </c>
    </row>
    <row r="14" spans="1:13" ht="12.75">
      <c r="A14" s="69"/>
      <c r="B14" s="45"/>
      <c r="C14" s="70"/>
      <c r="D14" s="16" t="s">
        <v>519</v>
      </c>
      <c r="E14" s="40">
        <v>625005</v>
      </c>
      <c r="F14" s="162" t="s">
        <v>46</v>
      </c>
      <c r="G14" s="3">
        <v>4.56</v>
      </c>
      <c r="H14" s="3">
        <v>18</v>
      </c>
      <c r="I14" s="44">
        <v>18</v>
      </c>
      <c r="J14" s="4">
        <v>18</v>
      </c>
      <c r="K14" s="5">
        <v>18</v>
      </c>
      <c r="L14" s="3">
        <v>18</v>
      </c>
      <c r="M14" s="3">
        <v>18</v>
      </c>
    </row>
    <row r="15" spans="1:13" ht="12.75">
      <c r="A15" s="69"/>
      <c r="B15" s="45"/>
      <c r="C15" s="70"/>
      <c r="D15" s="16" t="s">
        <v>519</v>
      </c>
      <c r="E15" s="40">
        <v>625007</v>
      </c>
      <c r="F15" s="162" t="s">
        <v>47</v>
      </c>
      <c r="G15" s="3">
        <v>21.68</v>
      </c>
      <c r="H15" s="3">
        <v>37</v>
      </c>
      <c r="I15" s="44">
        <v>37</v>
      </c>
      <c r="J15" s="4">
        <v>37</v>
      </c>
      <c r="K15" s="5">
        <v>37</v>
      </c>
      <c r="L15" s="3">
        <v>37</v>
      </c>
      <c r="M15" s="3">
        <v>37</v>
      </c>
    </row>
    <row r="16" spans="1:14" ht="12.75">
      <c r="A16" s="69"/>
      <c r="B16" s="45"/>
      <c r="C16" s="70"/>
      <c r="D16" s="16" t="s">
        <v>519</v>
      </c>
      <c r="E16" s="48" t="s">
        <v>48</v>
      </c>
      <c r="F16" s="164" t="s">
        <v>49</v>
      </c>
      <c r="G16" s="8">
        <v>0</v>
      </c>
      <c r="H16" s="8">
        <v>3</v>
      </c>
      <c r="I16" s="153">
        <v>0</v>
      </c>
      <c r="J16" s="14">
        <v>10</v>
      </c>
      <c r="K16" s="153">
        <v>0</v>
      </c>
      <c r="L16" s="8">
        <v>0</v>
      </c>
      <c r="M16" s="8">
        <v>0</v>
      </c>
      <c r="N16" s="161"/>
    </row>
    <row r="17" spans="1:13" ht="12.75">
      <c r="A17" s="69"/>
      <c r="B17" s="45"/>
      <c r="C17" s="70"/>
      <c r="D17" s="16" t="s">
        <v>519</v>
      </c>
      <c r="E17" s="49">
        <v>642014</v>
      </c>
      <c r="F17" s="2" t="s">
        <v>132</v>
      </c>
      <c r="G17" s="3">
        <v>0</v>
      </c>
      <c r="H17" s="3">
        <v>166</v>
      </c>
      <c r="I17" s="44">
        <v>200</v>
      </c>
      <c r="J17" s="3">
        <v>670</v>
      </c>
      <c r="K17" s="5">
        <v>200</v>
      </c>
      <c r="L17" s="3">
        <v>200</v>
      </c>
      <c r="M17" s="3">
        <v>200</v>
      </c>
    </row>
    <row r="18" spans="1:13" ht="12.75">
      <c r="A18" s="69"/>
      <c r="B18" s="45"/>
      <c r="C18" s="70"/>
      <c r="D18" s="16" t="s">
        <v>519</v>
      </c>
      <c r="E18" s="50">
        <v>611</v>
      </c>
      <c r="F18" s="26" t="s">
        <v>159</v>
      </c>
      <c r="G18" s="8">
        <v>49752.83</v>
      </c>
      <c r="H18" s="8">
        <v>51386.45</v>
      </c>
      <c r="I18" s="153">
        <v>54000</v>
      </c>
      <c r="J18" s="8">
        <v>50700</v>
      </c>
      <c r="K18" s="9">
        <v>53000</v>
      </c>
      <c r="L18" s="10">
        <v>54000</v>
      </c>
      <c r="M18" s="10">
        <v>54000</v>
      </c>
    </row>
    <row r="19" spans="1:13" ht="12.75">
      <c r="A19" s="69"/>
      <c r="B19" s="45"/>
      <c r="C19" s="70"/>
      <c r="D19" s="16" t="s">
        <v>519</v>
      </c>
      <c r="E19" s="49">
        <v>612001</v>
      </c>
      <c r="F19" s="27" t="s">
        <v>160</v>
      </c>
      <c r="G19" s="3">
        <v>8979.53</v>
      </c>
      <c r="H19" s="3">
        <v>9227.09</v>
      </c>
      <c r="I19" s="44">
        <v>10500</v>
      </c>
      <c r="J19" s="3">
        <v>9000</v>
      </c>
      <c r="K19" s="5">
        <v>10500</v>
      </c>
      <c r="L19" s="11">
        <v>10500</v>
      </c>
      <c r="M19" s="11">
        <v>10500</v>
      </c>
    </row>
    <row r="20" spans="1:13" ht="12.75">
      <c r="A20" s="69"/>
      <c r="B20" s="45"/>
      <c r="C20" s="70"/>
      <c r="D20" s="16" t="s">
        <v>519</v>
      </c>
      <c r="E20" s="49">
        <v>614</v>
      </c>
      <c r="F20" s="27" t="s">
        <v>161</v>
      </c>
      <c r="G20" s="3">
        <v>4365</v>
      </c>
      <c r="H20" s="3">
        <v>4830</v>
      </c>
      <c r="I20" s="44">
        <v>5500</v>
      </c>
      <c r="J20" s="3">
        <v>5500</v>
      </c>
      <c r="K20" s="5">
        <v>5500</v>
      </c>
      <c r="L20" s="11">
        <v>5500</v>
      </c>
      <c r="M20" s="11">
        <v>5500</v>
      </c>
    </row>
    <row r="21" spans="1:13" ht="12.75">
      <c r="A21" s="69"/>
      <c r="B21" s="45"/>
      <c r="C21" s="70"/>
      <c r="D21" s="16" t="s">
        <v>519</v>
      </c>
      <c r="E21" s="49">
        <v>621</v>
      </c>
      <c r="F21" s="27" t="s">
        <v>162</v>
      </c>
      <c r="G21" s="3">
        <v>5543.68</v>
      </c>
      <c r="H21" s="3">
        <v>5695.2</v>
      </c>
      <c r="I21" s="44">
        <v>6100</v>
      </c>
      <c r="J21" s="3">
        <v>6100</v>
      </c>
      <c r="K21" s="5">
        <v>6100</v>
      </c>
      <c r="L21" s="11">
        <v>6100</v>
      </c>
      <c r="M21" s="11">
        <v>6100</v>
      </c>
    </row>
    <row r="22" spans="1:13" ht="12.75">
      <c r="A22" s="69"/>
      <c r="B22" s="45"/>
      <c r="C22" s="70"/>
      <c r="D22" s="16" t="s">
        <v>519</v>
      </c>
      <c r="E22" s="49">
        <v>623</v>
      </c>
      <c r="F22" s="27" t="s">
        <v>163</v>
      </c>
      <c r="G22" s="3">
        <v>915.13</v>
      </c>
      <c r="H22" s="3">
        <v>990.92</v>
      </c>
      <c r="I22" s="44">
        <v>900</v>
      </c>
      <c r="J22" s="3">
        <v>900</v>
      </c>
      <c r="K22" s="5">
        <v>900</v>
      </c>
      <c r="L22" s="11">
        <v>900</v>
      </c>
      <c r="M22" s="11">
        <v>900</v>
      </c>
    </row>
    <row r="23" spans="1:13" ht="12.75">
      <c r="A23" s="69"/>
      <c r="B23" s="45"/>
      <c r="C23" s="70"/>
      <c r="D23" s="16" t="s">
        <v>519</v>
      </c>
      <c r="E23" s="49">
        <v>625001</v>
      </c>
      <c r="F23" s="28" t="s">
        <v>164</v>
      </c>
      <c r="G23" s="3">
        <v>721.98</v>
      </c>
      <c r="H23" s="3">
        <v>897.97</v>
      </c>
      <c r="I23" s="44">
        <v>980</v>
      </c>
      <c r="J23" s="3">
        <v>980</v>
      </c>
      <c r="K23" s="5">
        <v>980</v>
      </c>
      <c r="L23" s="11">
        <v>980</v>
      </c>
      <c r="M23" s="11">
        <v>980</v>
      </c>
    </row>
    <row r="24" spans="1:13" ht="12.75">
      <c r="A24" s="69"/>
      <c r="B24" s="45"/>
      <c r="C24" s="70"/>
      <c r="D24" s="16" t="s">
        <v>519</v>
      </c>
      <c r="E24" s="49">
        <v>625002</v>
      </c>
      <c r="F24" s="28" t="s">
        <v>165</v>
      </c>
      <c r="G24" s="3">
        <v>8902.87</v>
      </c>
      <c r="H24" s="3">
        <v>9178.39</v>
      </c>
      <c r="I24" s="44">
        <v>9800</v>
      </c>
      <c r="J24" s="3">
        <v>9800</v>
      </c>
      <c r="K24" s="5">
        <v>9800</v>
      </c>
      <c r="L24" s="11">
        <v>9800</v>
      </c>
      <c r="M24" s="11">
        <v>9800</v>
      </c>
    </row>
    <row r="25" spans="1:13" ht="12.75">
      <c r="A25" s="69"/>
      <c r="B25" s="45"/>
      <c r="C25" s="70"/>
      <c r="D25" s="16" t="s">
        <v>519</v>
      </c>
      <c r="E25" s="49">
        <v>625003</v>
      </c>
      <c r="F25" s="28" t="s">
        <v>166</v>
      </c>
      <c r="G25" s="3">
        <v>520.32</v>
      </c>
      <c r="H25" s="3">
        <v>512.71</v>
      </c>
      <c r="I25" s="44">
        <v>560</v>
      </c>
      <c r="J25" s="3">
        <v>560</v>
      </c>
      <c r="K25" s="5">
        <v>560</v>
      </c>
      <c r="L25" s="11">
        <v>560</v>
      </c>
      <c r="M25" s="11">
        <v>560</v>
      </c>
    </row>
    <row r="26" spans="1:13" ht="12.75">
      <c r="A26" s="69"/>
      <c r="B26" s="45"/>
      <c r="C26" s="70"/>
      <c r="D26" s="16" t="s">
        <v>519</v>
      </c>
      <c r="E26" s="49">
        <v>625004</v>
      </c>
      <c r="F26" s="28" t="s">
        <v>167</v>
      </c>
      <c r="G26" s="3">
        <v>1907.66</v>
      </c>
      <c r="H26" s="3">
        <v>1970.38</v>
      </c>
      <c r="I26" s="44">
        <v>2100</v>
      </c>
      <c r="J26" s="3">
        <v>2100</v>
      </c>
      <c r="K26" s="5">
        <v>2100</v>
      </c>
      <c r="L26" s="11">
        <v>2100</v>
      </c>
      <c r="M26" s="11">
        <v>2100</v>
      </c>
    </row>
    <row r="27" spans="1:13" ht="12.75">
      <c r="A27" s="69"/>
      <c r="B27" s="45"/>
      <c r="C27" s="70"/>
      <c r="D27" s="16" t="s">
        <v>519</v>
      </c>
      <c r="E27" s="49">
        <v>625005</v>
      </c>
      <c r="F27" s="28" t="s">
        <v>168</v>
      </c>
      <c r="G27" s="3">
        <v>635.84</v>
      </c>
      <c r="H27" s="3">
        <v>644.27</v>
      </c>
      <c r="I27" s="44">
        <v>700</v>
      </c>
      <c r="J27" s="3">
        <v>700</v>
      </c>
      <c r="K27" s="5">
        <v>700</v>
      </c>
      <c r="L27" s="11">
        <v>700</v>
      </c>
      <c r="M27" s="11">
        <v>700</v>
      </c>
    </row>
    <row r="28" spans="1:13" ht="12.75">
      <c r="A28" s="69"/>
      <c r="B28" s="45"/>
      <c r="C28" s="70"/>
      <c r="D28" s="16" t="s">
        <v>519</v>
      </c>
      <c r="E28" s="49">
        <v>625007</v>
      </c>
      <c r="F28" s="28" t="s">
        <v>169</v>
      </c>
      <c r="G28" s="3">
        <v>3020.36</v>
      </c>
      <c r="H28" s="3">
        <v>3110.56</v>
      </c>
      <c r="I28" s="44">
        <v>3320</v>
      </c>
      <c r="J28" s="3">
        <v>3320</v>
      </c>
      <c r="K28" s="5">
        <v>3320</v>
      </c>
      <c r="L28" s="11">
        <v>3320</v>
      </c>
      <c r="M28" s="11">
        <v>3320</v>
      </c>
    </row>
    <row r="29" spans="1:13" ht="12.75">
      <c r="A29" s="69"/>
      <c r="B29" s="45"/>
      <c r="C29" s="70"/>
      <c r="D29" s="16" t="s">
        <v>519</v>
      </c>
      <c r="E29" s="49">
        <v>629</v>
      </c>
      <c r="F29" s="2" t="s">
        <v>170</v>
      </c>
      <c r="G29" s="3">
        <v>996</v>
      </c>
      <c r="H29" s="3">
        <v>996</v>
      </c>
      <c r="I29" s="44">
        <v>1000</v>
      </c>
      <c r="J29" s="3">
        <v>1000</v>
      </c>
      <c r="K29" s="5">
        <v>1000</v>
      </c>
      <c r="L29" s="11">
        <v>1000</v>
      </c>
      <c r="M29" s="11">
        <v>1000</v>
      </c>
    </row>
    <row r="30" spans="1:13" ht="12.75">
      <c r="A30" s="69"/>
      <c r="B30" s="45"/>
      <c r="C30" s="70"/>
      <c r="D30" s="16" t="s">
        <v>519</v>
      </c>
      <c r="E30" s="49">
        <v>631001</v>
      </c>
      <c r="F30" s="2" t="s">
        <v>171</v>
      </c>
      <c r="G30" s="3">
        <v>1666.17</v>
      </c>
      <c r="H30" s="3">
        <v>2030.16</v>
      </c>
      <c r="I30" s="44">
        <v>1900</v>
      </c>
      <c r="J30" s="3">
        <v>1900</v>
      </c>
      <c r="K30" s="5">
        <v>1900</v>
      </c>
      <c r="L30" s="11">
        <v>1900</v>
      </c>
      <c r="M30" s="11">
        <v>1900</v>
      </c>
    </row>
    <row r="31" spans="1:13" ht="12.75">
      <c r="A31" s="69"/>
      <c r="B31" s="45"/>
      <c r="C31" s="70"/>
      <c r="D31" s="16" t="s">
        <v>519</v>
      </c>
      <c r="E31" s="49">
        <v>632001</v>
      </c>
      <c r="F31" s="2" t="s">
        <v>172</v>
      </c>
      <c r="G31" s="3">
        <v>10401.91</v>
      </c>
      <c r="H31" s="3">
        <v>9483.88</v>
      </c>
      <c r="I31" s="44">
        <v>14000</v>
      </c>
      <c r="J31" s="3">
        <v>14000</v>
      </c>
      <c r="K31" s="5">
        <v>14000</v>
      </c>
      <c r="L31" s="11">
        <v>14000</v>
      </c>
      <c r="M31" s="11">
        <v>14000</v>
      </c>
    </row>
    <row r="32" spans="1:13" ht="12.75">
      <c r="A32" s="69"/>
      <c r="B32" s="45"/>
      <c r="C32" s="70"/>
      <c r="D32" s="16" t="s">
        <v>519</v>
      </c>
      <c r="E32" s="49">
        <v>632002</v>
      </c>
      <c r="F32" s="2" t="s">
        <v>173</v>
      </c>
      <c r="G32" s="3">
        <v>48.34</v>
      </c>
      <c r="H32" s="3">
        <v>59.9</v>
      </c>
      <c r="I32" s="44">
        <v>120</v>
      </c>
      <c r="J32" s="3">
        <v>320</v>
      </c>
      <c r="K32" s="5">
        <v>300</v>
      </c>
      <c r="L32" s="11">
        <v>120</v>
      </c>
      <c r="M32" s="11">
        <v>140</v>
      </c>
    </row>
    <row r="33" spans="1:13" ht="12.75">
      <c r="A33" s="69"/>
      <c r="B33" s="45"/>
      <c r="C33" s="70"/>
      <c r="D33" s="16" t="s">
        <v>519</v>
      </c>
      <c r="E33" s="49">
        <v>632003</v>
      </c>
      <c r="F33" s="2" t="s">
        <v>174</v>
      </c>
      <c r="G33" s="3">
        <v>2321.29</v>
      </c>
      <c r="H33" s="3">
        <v>2755.35</v>
      </c>
      <c r="I33" s="44">
        <v>2700</v>
      </c>
      <c r="J33" s="3">
        <v>2700</v>
      </c>
      <c r="K33" s="5">
        <v>2700</v>
      </c>
      <c r="L33" s="11">
        <v>2700</v>
      </c>
      <c r="M33" s="11">
        <v>2700</v>
      </c>
    </row>
    <row r="34" spans="1:13" ht="12.75">
      <c r="A34" s="69"/>
      <c r="B34" s="45"/>
      <c r="C34" s="70"/>
      <c r="D34" s="16" t="s">
        <v>519</v>
      </c>
      <c r="E34" s="49">
        <v>632004</v>
      </c>
      <c r="F34" s="2" t="s">
        <v>175</v>
      </c>
      <c r="G34" s="3">
        <v>225.11</v>
      </c>
      <c r="H34" s="3">
        <v>231</v>
      </c>
      <c r="I34" s="44">
        <v>250</v>
      </c>
      <c r="J34" s="3">
        <v>250</v>
      </c>
      <c r="K34" s="5">
        <v>250</v>
      </c>
      <c r="L34" s="11">
        <v>250</v>
      </c>
      <c r="M34" s="11">
        <v>250</v>
      </c>
    </row>
    <row r="35" spans="1:13" ht="12.75">
      <c r="A35" s="69"/>
      <c r="B35" s="45"/>
      <c r="C35" s="70"/>
      <c r="D35" s="16" t="s">
        <v>519</v>
      </c>
      <c r="E35" s="50">
        <v>633001</v>
      </c>
      <c r="F35" s="7" t="s">
        <v>176</v>
      </c>
      <c r="G35" s="12">
        <v>0</v>
      </c>
      <c r="H35" s="12">
        <v>321.7</v>
      </c>
      <c r="I35" s="153">
        <v>300</v>
      </c>
      <c r="J35" s="8">
        <v>300</v>
      </c>
      <c r="K35" s="9">
        <v>300</v>
      </c>
      <c r="L35" s="10">
        <v>0</v>
      </c>
      <c r="M35" s="10">
        <v>0</v>
      </c>
    </row>
    <row r="36" spans="1:13" ht="12.75">
      <c r="A36" s="69"/>
      <c r="B36" s="45"/>
      <c r="C36" s="70"/>
      <c r="D36" s="16" t="s">
        <v>519</v>
      </c>
      <c r="E36" s="49">
        <v>633002</v>
      </c>
      <c r="F36" s="2" t="s">
        <v>177</v>
      </c>
      <c r="G36" s="13">
        <v>0</v>
      </c>
      <c r="H36" s="13">
        <v>0</v>
      </c>
      <c r="I36" s="44">
        <v>200</v>
      </c>
      <c r="J36" s="3">
        <v>200</v>
      </c>
      <c r="K36" s="5">
        <v>200</v>
      </c>
      <c r="L36" s="11">
        <v>0</v>
      </c>
      <c r="M36" s="11">
        <v>0</v>
      </c>
    </row>
    <row r="37" spans="1:13" ht="12.75">
      <c r="A37" s="69"/>
      <c r="B37" s="45"/>
      <c r="C37" s="70"/>
      <c r="D37" s="16" t="s">
        <v>519</v>
      </c>
      <c r="E37" s="49">
        <v>633004</v>
      </c>
      <c r="F37" s="2" t="s">
        <v>178</v>
      </c>
      <c r="G37" s="13">
        <v>0</v>
      </c>
      <c r="H37" s="13">
        <v>18</v>
      </c>
      <c r="I37" s="44">
        <v>100</v>
      </c>
      <c r="J37" s="3">
        <v>100</v>
      </c>
      <c r="K37" s="44">
        <v>0</v>
      </c>
      <c r="L37" s="11">
        <v>0</v>
      </c>
      <c r="M37" s="11">
        <v>100</v>
      </c>
    </row>
    <row r="38" spans="1:13" ht="12.75">
      <c r="A38" s="69"/>
      <c r="B38" s="45"/>
      <c r="C38" s="70"/>
      <c r="D38" s="16" t="s">
        <v>519</v>
      </c>
      <c r="E38" s="49">
        <v>633006</v>
      </c>
      <c r="F38" s="2" t="s">
        <v>179</v>
      </c>
      <c r="G38" s="13">
        <v>2618.2</v>
      </c>
      <c r="H38" s="13">
        <v>3446.93</v>
      </c>
      <c r="I38" s="44">
        <v>3000</v>
      </c>
      <c r="J38" s="3">
        <v>3150</v>
      </c>
      <c r="K38" s="5">
        <v>3200</v>
      </c>
      <c r="L38" s="11">
        <v>3000</v>
      </c>
      <c r="M38" s="11">
        <v>3000</v>
      </c>
    </row>
    <row r="39" spans="1:13" ht="12.75">
      <c r="A39" s="69"/>
      <c r="B39" s="45"/>
      <c r="C39" s="70"/>
      <c r="D39" s="16" t="s">
        <v>519</v>
      </c>
      <c r="E39" s="49">
        <v>633009</v>
      </c>
      <c r="F39" s="2" t="s">
        <v>180</v>
      </c>
      <c r="G39" s="13">
        <v>1668.05</v>
      </c>
      <c r="H39" s="13">
        <v>1879.48</v>
      </c>
      <c r="I39" s="44">
        <v>1600</v>
      </c>
      <c r="J39" s="3">
        <v>1600</v>
      </c>
      <c r="K39" s="5">
        <v>1600</v>
      </c>
      <c r="L39" s="11">
        <v>1600</v>
      </c>
      <c r="M39" s="11">
        <v>1600</v>
      </c>
    </row>
    <row r="40" spans="1:13" ht="12.75">
      <c r="A40" s="69"/>
      <c r="B40" s="45"/>
      <c r="C40" s="70"/>
      <c r="D40" s="16" t="s">
        <v>519</v>
      </c>
      <c r="E40" s="49">
        <v>633013</v>
      </c>
      <c r="F40" s="2" t="s">
        <v>181</v>
      </c>
      <c r="G40" s="13">
        <v>195.56</v>
      </c>
      <c r="H40" s="13">
        <v>74.7</v>
      </c>
      <c r="I40" s="44">
        <v>800</v>
      </c>
      <c r="J40" s="3">
        <v>0</v>
      </c>
      <c r="K40" s="5">
        <v>200</v>
      </c>
      <c r="L40" s="11">
        <v>800</v>
      </c>
      <c r="M40" s="11">
        <v>800</v>
      </c>
    </row>
    <row r="41" spans="1:13" ht="12.75">
      <c r="A41" s="69"/>
      <c r="B41" s="45"/>
      <c r="C41" s="70"/>
      <c r="D41" s="16" t="s">
        <v>519</v>
      </c>
      <c r="E41" s="49">
        <v>633018</v>
      </c>
      <c r="F41" s="2" t="s">
        <v>182</v>
      </c>
      <c r="G41" s="13">
        <v>518.94</v>
      </c>
      <c r="H41" s="13">
        <v>392.07</v>
      </c>
      <c r="I41" s="44">
        <v>120</v>
      </c>
      <c r="J41" s="3">
        <v>360</v>
      </c>
      <c r="K41" s="5">
        <v>360</v>
      </c>
      <c r="L41" s="11">
        <v>120</v>
      </c>
      <c r="M41" s="11">
        <v>120</v>
      </c>
    </row>
    <row r="42" spans="1:13" ht="12.75">
      <c r="A42" s="69"/>
      <c r="B42" s="45"/>
      <c r="C42" s="70"/>
      <c r="D42" s="16" t="s">
        <v>519</v>
      </c>
      <c r="E42" s="49">
        <v>633016</v>
      </c>
      <c r="F42" s="2" t="s">
        <v>183</v>
      </c>
      <c r="G42" s="13">
        <v>1566.37</v>
      </c>
      <c r="H42" s="13">
        <v>1599.56</v>
      </c>
      <c r="I42" s="44">
        <v>1500</v>
      </c>
      <c r="J42" s="3">
        <v>1700</v>
      </c>
      <c r="K42" s="5">
        <v>1700</v>
      </c>
      <c r="L42" s="11">
        <v>1500</v>
      </c>
      <c r="M42" s="11">
        <v>1500</v>
      </c>
    </row>
    <row r="43" spans="1:13" ht="12.75">
      <c r="A43" s="69"/>
      <c r="B43" s="45"/>
      <c r="C43" s="70"/>
      <c r="D43" s="16" t="s">
        <v>519</v>
      </c>
      <c r="E43" s="49">
        <v>635002</v>
      </c>
      <c r="F43" s="2" t="s">
        <v>184</v>
      </c>
      <c r="G43" s="13">
        <v>0</v>
      </c>
      <c r="H43" s="13">
        <v>0</v>
      </c>
      <c r="I43" s="44">
        <v>200</v>
      </c>
      <c r="J43" s="3">
        <v>200</v>
      </c>
      <c r="K43" s="5">
        <v>200</v>
      </c>
      <c r="L43" s="11">
        <v>200</v>
      </c>
      <c r="M43" s="11">
        <v>200</v>
      </c>
    </row>
    <row r="44" spans="1:13" ht="12.75">
      <c r="A44" s="69"/>
      <c r="B44" s="45"/>
      <c r="C44" s="70"/>
      <c r="D44" s="16" t="s">
        <v>519</v>
      </c>
      <c r="E44" s="50">
        <v>635004</v>
      </c>
      <c r="F44" s="7" t="s">
        <v>185</v>
      </c>
      <c r="G44" s="8">
        <v>302.16</v>
      </c>
      <c r="H44" s="8">
        <v>0</v>
      </c>
      <c r="I44" s="153">
        <v>300</v>
      </c>
      <c r="J44" s="8">
        <v>300</v>
      </c>
      <c r="K44" s="9">
        <v>300</v>
      </c>
      <c r="L44" s="10">
        <v>300</v>
      </c>
      <c r="M44" s="10">
        <v>300</v>
      </c>
    </row>
    <row r="45" spans="1:13" ht="12.75">
      <c r="A45" s="69"/>
      <c r="B45" s="45"/>
      <c r="C45" s="70"/>
      <c r="D45" s="16" t="s">
        <v>519</v>
      </c>
      <c r="E45" s="50">
        <v>635005</v>
      </c>
      <c r="F45" s="7" t="s">
        <v>186</v>
      </c>
      <c r="G45" s="8">
        <v>79.49</v>
      </c>
      <c r="H45" s="8">
        <v>107.69</v>
      </c>
      <c r="I45" s="153">
        <v>120</v>
      </c>
      <c r="J45" s="8">
        <v>120</v>
      </c>
      <c r="K45" s="9">
        <v>120</v>
      </c>
      <c r="L45" s="10">
        <v>120</v>
      </c>
      <c r="M45" s="10">
        <v>120</v>
      </c>
    </row>
    <row r="46" spans="1:13" ht="12.75">
      <c r="A46" s="69"/>
      <c r="B46" s="45"/>
      <c r="C46" s="70"/>
      <c r="D46" s="16" t="s">
        <v>519</v>
      </c>
      <c r="E46" s="50">
        <v>635006</v>
      </c>
      <c r="F46" s="7" t="s">
        <v>187</v>
      </c>
      <c r="G46" s="8">
        <v>0</v>
      </c>
      <c r="H46" s="8">
        <v>0</v>
      </c>
      <c r="I46" s="153">
        <v>1000</v>
      </c>
      <c r="J46" s="8">
        <v>0</v>
      </c>
      <c r="K46" s="153">
        <v>0</v>
      </c>
      <c r="L46" s="14">
        <v>0</v>
      </c>
      <c r="M46" s="14">
        <v>0</v>
      </c>
    </row>
    <row r="47" spans="1:13" ht="12.75">
      <c r="A47" s="69"/>
      <c r="B47" s="45"/>
      <c r="C47" s="70"/>
      <c r="D47" s="16" t="s">
        <v>519</v>
      </c>
      <c r="E47" s="50">
        <v>635009</v>
      </c>
      <c r="F47" s="7" t="s">
        <v>188</v>
      </c>
      <c r="G47" s="8">
        <v>40.26</v>
      </c>
      <c r="H47" s="8">
        <v>121.5</v>
      </c>
      <c r="I47" s="153">
        <v>140</v>
      </c>
      <c r="J47" s="8">
        <v>190</v>
      </c>
      <c r="K47" s="9">
        <v>150</v>
      </c>
      <c r="L47" s="10">
        <v>140</v>
      </c>
      <c r="M47" s="10">
        <v>140</v>
      </c>
    </row>
    <row r="48" spans="1:13" ht="12.75">
      <c r="A48" s="69"/>
      <c r="B48" s="45"/>
      <c r="C48" s="70"/>
      <c r="D48" s="16" t="s">
        <v>519</v>
      </c>
      <c r="E48" s="49">
        <v>636002</v>
      </c>
      <c r="F48" s="2" t="s">
        <v>189</v>
      </c>
      <c r="G48" s="3">
        <v>50.4</v>
      </c>
      <c r="H48" s="3">
        <v>54</v>
      </c>
      <c r="I48" s="44">
        <v>55</v>
      </c>
      <c r="J48" s="3">
        <v>55</v>
      </c>
      <c r="K48" s="5">
        <v>55</v>
      </c>
      <c r="L48" s="11">
        <v>55</v>
      </c>
      <c r="M48" s="11">
        <v>55</v>
      </c>
    </row>
    <row r="49" spans="1:13" ht="12.75">
      <c r="A49" s="69"/>
      <c r="B49" s="45"/>
      <c r="C49" s="70"/>
      <c r="D49" s="16" t="s">
        <v>519</v>
      </c>
      <c r="E49" s="50">
        <v>637002</v>
      </c>
      <c r="F49" s="7" t="s">
        <v>190</v>
      </c>
      <c r="G49" s="8">
        <v>0</v>
      </c>
      <c r="H49" s="8">
        <v>2040</v>
      </c>
      <c r="I49" s="153">
        <v>2000</v>
      </c>
      <c r="J49" s="8">
        <v>5850</v>
      </c>
      <c r="K49" s="9">
        <v>2000</v>
      </c>
      <c r="L49" s="10">
        <v>0</v>
      </c>
      <c r="M49" s="10">
        <v>0</v>
      </c>
    </row>
    <row r="50" spans="1:13" ht="12.75">
      <c r="A50" s="69"/>
      <c r="B50" s="45"/>
      <c r="C50" s="70"/>
      <c r="D50" s="16" t="s">
        <v>519</v>
      </c>
      <c r="E50" s="49">
        <v>637004</v>
      </c>
      <c r="F50" s="2" t="s">
        <v>191</v>
      </c>
      <c r="G50" s="3">
        <v>1530.52</v>
      </c>
      <c r="H50" s="3">
        <v>341.81</v>
      </c>
      <c r="I50" s="44">
        <v>1500</v>
      </c>
      <c r="J50" s="3">
        <v>1500</v>
      </c>
      <c r="K50" s="5">
        <v>1500</v>
      </c>
      <c r="L50" s="11">
        <v>1500</v>
      </c>
      <c r="M50" s="11">
        <v>1500</v>
      </c>
    </row>
    <row r="51" spans="1:13" ht="12.75">
      <c r="A51" s="69"/>
      <c r="B51" s="45"/>
      <c r="C51" s="70"/>
      <c r="D51" s="16" t="s">
        <v>519</v>
      </c>
      <c r="E51" s="49">
        <v>637005</v>
      </c>
      <c r="F51" s="2" t="s">
        <v>192</v>
      </c>
      <c r="G51" s="3">
        <v>1078.1</v>
      </c>
      <c r="H51" s="3">
        <v>5253.1</v>
      </c>
      <c r="I51" s="44">
        <v>2000</v>
      </c>
      <c r="J51" s="3">
        <v>2200</v>
      </c>
      <c r="K51" s="5">
        <v>2000</v>
      </c>
      <c r="L51" s="11">
        <v>1500</v>
      </c>
      <c r="M51" s="11">
        <v>1500</v>
      </c>
    </row>
    <row r="52" spans="1:13" ht="12.75">
      <c r="A52" s="69"/>
      <c r="B52" s="45"/>
      <c r="C52" s="70"/>
      <c r="D52" s="16" t="s">
        <v>519</v>
      </c>
      <c r="E52" s="50">
        <v>637011</v>
      </c>
      <c r="F52" s="7" t="s">
        <v>194</v>
      </c>
      <c r="G52" s="8">
        <v>0</v>
      </c>
      <c r="H52" s="8">
        <v>720</v>
      </c>
      <c r="I52" s="153">
        <v>300</v>
      </c>
      <c r="J52" s="8">
        <v>795</v>
      </c>
      <c r="K52" s="9">
        <v>300</v>
      </c>
      <c r="L52" s="10">
        <v>300</v>
      </c>
      <c r="M52" s="10">
        <v>300</v>
      </c>
    </row>
    <row r="53" spans="1:13" ht="12.75">
      <c r="A53" s="69"/>
      <c r="B53" s="45"/>
      <c r="C53" s="70"/>
      <c r="D53" s="16" t="s">
        <v>519</v>
      </c>
      <c r="E53" s="49">
        <v>637012</v>
      </c>
      <c r="F53" s="2" t="s">
        <v>195</v>
      </c>
      <c r="G53" s="3">
        <v>127.87</v>
      </c>
      <c r="H53" s="3">
        <v>8.62</v>
      </c>
      <c r="I53" s="44">
        <v>200</v>
      </c>
      <c r="J53" s="3">
        <v>200</v>
      </c>
      <c r="K53" s="5">
        <v>200</v>
      </c>
      <c r="L53" s="11">
        <v>200</v>
      </c>
      <c r="M53" s="11">
        <v>200</v>
      </c>
    </row>
    <row r="54" spans="1:13" ht="12.75">
      <c r="A54" s="69"/>
      <c r="B54" s="45"/>
      <c r="C54" s="70"/>
      <c r="D54" s="16" t="s">
        <v>519</v>
      </c>
      <c r="E54" s="49">
        <v>637014</v>
      </c>
      <c r="F54" s="2" t="s">
        <v>196</v>
      </c>
      <c r="G54" s="3">
        <v>1882.65</v>
      </c>
      <c r="H54" s="3">
        <v>1940.4</v>
      </c>
      <c r="I54" s="44">
        <v>2000</v>
      </c>
      <c r="J54" s="3">
        <v>2000</v>
      </c>
      <c r="K54" s="5">
        <v>2000</v>
      </c>
      <c r="L54" s="11">
        <v>2000</v>
      </c>
      <c r="M54" s="11">
        <v>2000</v>
      </c>
    </row>
    <row r="55" spans="1:13" ht="12.75">
      <c r="A55" s="69"/>
      <c r="B55" s="45"/>
      <c r="C55" s="70"/>
      <c r="D55" s="16" t="s">
        <v>519</v>
      </c>
      <c r="E55" s="49">
        <v>637015</v>
      </c>
      <c r="F55" s="2" t="s">
        <v>197</v>
      </c>
      <c r="G55" s="3">
        <v>2420.09</v>
      </c>
      <c r="H55" s="3">
        <v>2480.54</v>
      </c>
      <c r="I55" s="44">
        <v>2500</v>
      </c>
      <c r="J55" s="3">
        <v>2500</v>
      </c>
      <c r="K55" s="5">
        <v>2500</v>
      </c>
      <c r="L55" s="11">
        <v>2500</v>
      </c>
      <c r="M55" s="11">
        <v>2500</v>
      </c>
    </row>
    <row r="56" spans="1:13" ht="12.75">
      <c r="A56" s="69"/>
      <c r="B56" s="45"/>
      <c r="C56" s="70"/>
      <c r="D56" s="16" t="s">
        <v>519</v>
      </c>
      <c r="E56" s="49">
        <v>637016</v>
      </c>
      <c r="F56" s="2" t="s">
        <v>198</v>
      </c>
      <c r="G56" s="3">
        <v>370.84</v>
      </c>
      <c r="H56" s="3">
        <v>413.06</v>
      </c>
      <c r="I56" s="44">
        <v>400</v>
      </c>
      <c r="J56" s="3">
        <v>400</v>
      </c>
      <c r="K56" s="5">
        <v>400</v>
      </c>
      <c r="L56" s="11">
        <v>400</v>
      </c>
      <c r="M56" s="11">
        <v>400</v>
      </c>
    </row>
    <row r="57" spans="1:13" ht="12.75">
      <c r="A57" s="69"/>
      <c r="B57" s="45"/>
      <c r="C57" s="70"/>
      <c r="D57" s="16" t="s">
        <v>519</v>
      </c>
      <c r="E57" s="49">
        <v>637023</v>
      </c>
      <c r="F57" s="2" t="s">
        <v>199</v>
      </c>
      <c r="G57" s="3">
        <v>16</v>
      </c>
      <c r="H57" s="3">
        <v>49</v>
      </c>
      <c r="I57" s="44">
        <v>0</v>
      </c>
      <c r="J57" s="3">
        <v>52</v>
      </c>
      <c r="K57" s="44">
        <v>0</v>
      </c>
      <c r="L57" s="11">
        <v>0</v>
      </c>
      <c r="M57" s="11">
        <v>0</v>
      </c>
    </row>
    <row r="58" spans="1:13" ht="12.75">
      <c r="A58" s="69"/>
      <c r="B58" s="45"/>
      <c r="C58" s="70"/>
      <c r="D58" s="16" t="s">
        <v>519</v>
      </c>
      <c r="E58" s="49">
        <v>637027</v>
      </c>
      <c r="F58" s="2" t="s">
        <v>500</v>
      </c>
      <c r="G58" s="3">
        <v>0</v>
      </c>
      <c r="H58" s="3">
        <v>0</v>
      </c>
      <c r="I58" s="44">
        <v>0</v>
      </c>
      <c r="J58" s="3">
        <v>4800</v>
      </c>
      <c r="K58" s="5">
        <v>1000</v>
      </c>
      <c r="L58" s="11">
        <v>0</v>
      </c>
      <c r="M58" s="11">
        <v>0</v>
      </c>
    </row>
    <row r="59" spans="1:13" ht="12.75">
      <c r="A59" s="69"/>
      <c r="B59" s="45"/>
      <c r="C59" s="70"/>
      <c r="D59" s="16" t="s">
        <v>519</v>
      </c>
      <c r="E59" s="49">
        <v>642012</v>
      </c>
      <c r="F59" s="6" t="s">
        <v>200</v>
      </c>
      <c r="G59" s="3">
        <v>0</v>
      </c>
      <c r="H59" s="3">
        <v>0</v>
      </c>
      <c r="I59" s="44">
        <v>0</v>
      </c>
      <c r="J59" s="3">
        <v>0</v>
      </c>
      <c r="K59" s="5">
        <v>6500</v>
      </c>
      <c r="L59" s="11">
        <v>0</v>
      </c>
      <c r="M59" s="11">
        <v>0</v>
      </c>
    </row>
    <row r="60" spans="1:13" ht="12.75">
      <c r="A60" s="69"/>
      <c r="B60" s="45"/>
      <c r="C60" s="70"/>
      <c r="D60" s="16" t="s">
        <v>519</v>
      </c>
      <c r="E60" s="49">
        <v>642015</v>
      </c>
      <c r="F60" s="2" t="s">
        <v>201</v>
      </c>
      <c r="G60" s="3">
        <v>0</v>
      </c>
      <c r="H60" s="3">
        <v>0</v>
      </c>
      <c r="I60" s="44">
        <v>170</v>
      </c>
      <c r="J60" s="3">
        <v>170</v>
      </c>
      <c r="K60" s="5">
        <v>170</v>
      </c>
      <c r="L60" s="11">
        <v>170</v>
      </c>
      <c r="M60" s="11">
        <v>170</v>
      </c>
    </row>
    <row r="61" spans="1:13" ht="12.75">
      <c r="A61" s="69"/>
      <c r="B61" s="45"/>
      <c r="C61" s="70"/>
      <c r="D61" s="16" t="s">
        <v>519</v>
      </c>
      <c r="E61" s="49">
        <v>637007</v>
      </c>
      <c r="F61" s="2" t="s">
        <v>193</v>
      </c>
      <c r="G61" s="3">
        <v>11.49</v>
      </c>
      <c r="H61" s="3">
        <v>145.73</v>
      </c>
      <c r="I61" s="44">
        <v>0</v>
      </c>
      <c r="J61" s="3">
        <v>0</v>
      </c>
      <c r="K61" s="44">
        <v>0</v>
      </c>
      <c r="L61" s="11">
        <v>0</v>
      </c>
      <c r="M61" s="11">
        <v>0</v>
      </c>
    </row>
    <row r="62" spans="1:13" ht="12.75">
      <c r="A62" s="212" t="s">
        <v>364</v>
      </c>
      <c r="B62" s="212"/>
      <c r="C62" s="212"/>
      <c r="D62" s="16" t="s">
        <v>4</v>
      </c>
      <c r="E62" s="47">
        <v>637005</v>
      </c>
      <c r="F62" s="2" t="s">
        <v>5</v>
      </c>
      <c r="G62" s="3">
        <v>1300</v>
      </c>
      <c r="H62" s="3">
        <v>1300</v>
      </c>
      <c r="I62" s="44">
        <v>1300</v>
      </c>
      <c r="J62" s="3">
        <v>1300</v>
      </c>
      <c r="K62" s="5">
        <v>1300</v>
      </c>
      <c r="L62" s="3">
        <v>1300</v>
      </c>
      <c r="M62" s="3">
        <v>1300</v>
      </c>
    </row>
    <row r="63" spans="1:13" ht="12.75">
      <c r="A63" s="69"/>
      <c r="B63" s="45"/>
      <c r="C63" s="70"/>
      <c r="D63" s="16" t="s">
        <v>4</v>
      </c>
      <c r="E63" s="47">
        <v>637012</v>
      </c>
      <c r="F63" s="2" t="s">
        <v>6</v>
      </c>
      <c r="G63" s="2">
        <v>1692.43</v>
      </c>
      <c r="H63" s="2">
        <v>1725.59</v>
      </c>
      <c r="I63" s="44">
        <v>1600</v>
      </c>
      <c r="J63" s="3">
        <v>1900</v>
      </c>
      <c r="K63" s="5">
        <v>1900</v>
      </c>
      <c r="L63" s="3">
        <v>1000</v>
      </c>
      <c r="M63" s="3">
        <v>1000</v>
      </c>
    </row>
    <row r="64" spans="1:13" ht="12.75">
      <c r="A64" s="69"/>
      <c r="B64" s="45"/>
      <c r="C64" s="70"/>
      <c r="D64" s="16" t="s">
        <v>4</v>
      </c>
      <c r="E64" s="40">
        <v>637035</v>
      </c>
      <c r="F64" s="2" t="s">
        <v>7</v>
      </c>
      <c r="G64" s="3">
        <v>409.43</v>
      </c>
      <c r="H64" s="3">
        <v>667.08</v>
      </c>
      <c r="I64" s="44">
        <v>600</v>
      </c>
      <c r="J64" s="3">
        <v>600</v>
      </c>
      <c r="K64" s="5">
        <v>600</v>
      </c>
      <c r="L64" s="3">
        <v>400</v>
      </c>
      <c r="M64" s="3">
        <v>400</v>
      </c>
    </row>
    <row r="65" spans="1:13" ht="12.75">
      <c r="A65" s="212" t="s">
        <v>365</v>
      </c>
      <c r="B65" s="212"/>
      <c r="C65" s="212"/>
      <c r="D65" s="16" t="s">
        <v>21</v>
      </c>
      <c r="E65" s="47">
        <v>611</v>
      </c>
      <c r="F65" s="162" t="s">
        <v>22</v>
      </c>
      <c r="G65" s="3">
        <v>700.64</v>
      </c>
      <c r="H65" s="3">
        <v>694.93</v>
      </c>
      <c r="I65" s="44">
        <v>700</v>
      </c>
      <c r="J65" s="3">
        <v>700</v>
      </c>
      <c r="K65" s="5">
        <v>700</v>
      </c>
      <c r="L65" s="3">
        <v>700</v>
      </c>
      <c r="M65" s="3">
        <v>700</v>
      </c>
    </row>
    <row r="66" spans="1:13" ht="12.75">
      <c r="A66" s="69"/>
      <c r="B66" s="45"/>
      <c r="C66" s="70"/>
      <c r="D66" s="16" t="s">
        <v>21</v>
      </c>
      <c r="E66" s="47">
        <v>612001</v>
      </c>
      <c r="F66" s="162" t="s">
        <v>23</v>
      </c>
      <c r="G66" s="3">
        <v>288.26</v>
      </c>
      <c r="H66" s="3">
        <v>293.97</v>
      </c>
      <c r="I66" s="44">
        <v>300</v>
      </c>
      <c r="J66" s="4">
        <v>300</v>
      </c>
      <c r="K66" s="5">
        <v>300</v>
      </c>
      <c r="L66" s="3">
        <v>300</v>
      </c>
      <c r="M66" s="3">
        <v>300</v>
      </c>
    </row>
    <row r="67" spans="1:13" ht="12.75">
      <c r="A67" s="69"/>
      <c r="B67" s="45"/>
      <c r="C67" s="70"/>
      <c r="D67" s="16" t="s">
        <v>21</v>
      </c>
      <c r="E67" s="47">
        <v>614</v>
      </c>
      <c r="F67" s="162" t="s">
        <v>24</v>
      </c>
      <c r="G67" s="3">
        <v>145</v>
      </c>
      <c r="H67" s="3">
        <v>120</v>
      </c>
      <c r="I67" s="44">
        <v>120</v>
      </c>
      <c r="J67" s="4">
        <v>120</v>
      </c>
      <c r="K67" s="5">
        <v>120</v>
      </c>
      <c r="L67" s="3">
        <v>120</v>
      </c>
      <c r="M67" s="3">
        <v>120</v>
      </c>
    </row>
    <row r="68" spans="1:13" ht="12.75">
      <c r="A68" s="69"/>
      <c r="B68" s="45"/>
      <c r="C68" s="70"/>
      <c r="D68" s="16" t="s">
        <v>21</v>
      </c>
      <c r="E68" s="47">
        <v>621</v>
      </c>
      <c r="F68" s="162" t="s">
        <v>25</v>
      </c>
      <c r="G68" s="3">
        <v>98.89</v>
      </c>
      <c r="H68" s="3">
        <v>121.19</v>
      </c>
      <c r="I68" s="44">
        <v>120</v>
      </c>
      <c r="J68" s="4">
        <v>120</v>
      </c>
      <c r="K68" s="5">
        <v>120</v>
      </c>
      <c r="L68" s="3">
        <v>120</v>
      </c>
      <c r="M68" s="3">
        <v>120</v>
      </c>
    </row>
    <row r="69" spans="1:13" ht="12.75">
      <c r="A69" s="69"/>
      <c r="B69" s="45"/>
      <c r="C69" s="70"/>
      <c r="D69" s="16" t="s">
        <v>21</v>
      </c>
      <c r="E69" s="40">
        <v>625001</v>
      </c>
      <c r="F69" s="162" t="s">
        <v>26</v>
      </c>
      <c r="G69" s="3">
        <v>13.86</v>
      </c>
      <c r="H69" s="3">
        <v>16.93</v>
      </c>
      <c r="I69" s="44">
        <v>17</v>
      </c>
      <c r="J69" s="4">
        <v>17</v>
      </c>
      <c r="K69" s="5">
        <v>17</v>
      </c>
      <c r="L69" s="3">
        <v>17</v>
      </c>
      <c r="M69" s="3">
        <v>17</v>
      </c>
    </row>
    <row r="70" spans="1:13" ht="12.75">
      <c r="A70" s="69"/>
      <c r="B70" s="45"/>
      <c r="C70" s="70"/>
      <c r="D70" s="25" t="s">
        <v>21</v>
      </c>
      <c r="E70" s="48">
        <v>625002</v>
      </c>
      <c r="F70" s="163" t="s">
        <v>27</v>
      </c>
      <c r="G70" s="8">
        <v>138.49</v>
      </c>
      <c r="H70" s="8">
        <v>169.23</v>
      </c>
      <c r="I70" s="153">
        <v>170</v>
      </c>
      <c r="J70" s="14">
        <v>170</v>
      </c>
      <c r="K70" s="9">
        <v>170</v>
      </c>
      <c r="L70" s="8">
        <v>170</v>
      </c>
      <c r="M70" s="8">
        <v>170</v>
      </c>
    </row>
    <row r="71" spans="1:13" ht="12.75">
      <c r="A71" s="69"/>
      <c r="B71" s="45"/>
      <c r="C71" s="70"/>
      <c r="D71" s="25" t="s">
        <v>21</v>
      </c>
      <c r="E71" s="48">
        <v>625003</v>
      </c>
      <c r="F71" s="163" t="s">
        <v>28</v>
      </c>
      <c r="G71" s="8">
        <v>7.92</v>
      </c>
      <c r="H71" s="8">
        <v>9.68</v>
      </c>
      <c r="I71" s="153">
        <v>10</v>
      </c>
      <c r="J71" s="14">
        <v>10</v>
      </c>
      <c r="K71" s="9">
        <v>10</v>
      </c>
      <c r="L71" s="8">
        <v>10</v>
      </c>
      <c r="M71" s="8">
        <v>10</v>
      </c>
    </row>
    <row r="72" spans="1:13" ht="12.75">
      <c r="A72" s="69"/>
      <c r="B72" s="45"/>
      <c r="C72" s="70"/>
      <c r="D72" s="16" t="s">
        <v>21</v>
      </c>
      <c r="E72" s="40">
        <v>625004</v>
      </c>
      <c r="F72" s="162" t="s">
        <v>29</v>
      </c>
      <c r="G72" s="3">
        <v>29.7</v>
      </c>
      <c r="H72" s="3">
        <v>36.28</v>
      </c>
      <c r="I72" s="44">
        <v>37</v>
      </c>
      <c r="J72" s="4">
        <v>37</v>
      </c>
      <c r="K72" s="5">
        <v>37</v>
      </c>
      <c r="L72" s="3">
        <v>37</v>
      </c>
      <c r="M72" s="3">
        <v>37</v>
      </c>
    </row>
    <row r="73" spans="1:13" ht="12.75">
      <c r="A73" s="69"/>
      <c r="B73" s="45"/>
      <c r="C73" s="70"/>
      <c r="D73" s="16" t="s">
        <v>21</v>
      </c>
      <c r="E73" s="40">
        <v>625005</v>
      </c>
      <c r="F73" s="162" t="s">
        <v>30</v>
      </c>
      <c r="G73" s="3">
        <v>9.9</v>
      </c>
      <c r="H73" s="3">
        <v>12.09</v>
      </c>
      <c r="I73" s="44">
        <v>12</v>
      </c>
      <c r="J73" s="4">
        <v>12</v>
      </c>
      <c r="K73" s="5">
        <v>12</v>
      </c>
      <c r="L73" s="3">
        <v>12</v>
      </c>
      <c r="M73" s="3">
        <v>12</v>
      </c>
    </row>
    <row r="74" spans="1:13" ht="12.75">
      <c r="A74" s="69"/>
      <c r="B74" s="45"/>
      <c r="C74" s="70"/>
      <c r="D74" s="16" t="s">
        <v>21</v>
      </c>
      <c r="E74" s="40">
        <v>625007</v>
      </c>
      <c r="F74" s="162" t="s">
        <v>31</v>
      </c>
      <c r="G74" s="3">
        <v>46.97</v>
      </c>
      <c r="H74" s="3">
        <v>57.4</v>
      </c>
      <c r="I74" s="44">
        <v>58</v>
      </c>
      <c r="J74" s="4">
        <v>58</v>
      </c>
      <c r="K74" s="5">
        <v>58</v>
      </c>
      <c r="L74" s="3">
        <v>58</v>
      </c>
      <c r="M74" s="3">
        <v>58</v>
      </c>
    </row>
    <row r="75" spans="1:13" ht="12.75">
      <c r="A75" s="69"/>
      <c r="B75" s="45"/>
      <c r="C75" s="70"/>
      <c r="D75" s="25" t="s">
        <v>21</v>
      </c>
      <c r="E75" s="48">
        <v>631001</v>
      </c>
      <c r="F75" s="163" t="s">
        <v>32</v>
      </c>
      <c r="G75" s="8">
        <v>10.3</v>
      </c>
      <c r="H75" s="8">
        <v>0</v>
      </c>
      <c r="I75" s="153">
        <v>0</v>
      </c>
      <c r="J75" s="14">
        <v>0</v>
      </c>
      <c r="K75" s="153">
        <v>0</v>
      </c>
      <c r="L75" s="8">
        <v>0</v>
      </c>
      <c r="M75" s="8">
        <v>0</v>
      </c>
    </row>
    <row r="76" spans="1:13" ht="12.75">
      <c r="A76" s="69"/>
      <c r="B76" s="45"/>
      <c r="C76" s="70"/>
      <c r="D76" s="16" t="s">
        <v>21</v>
      </c>
      <c r="E76" s="40">
        <v>632001</v>
      </c>
      <c r="F76" s="162" t="s">
        <v>33</v>
      </c>
      <c r="G76" s="3">
        <v>120</v>
      </c>
      <c r="H76" s="3">
        <v>0</v>
      </c>
      <c r="I76" s="44">
        <v>0</v>
      </c>
      <c r="J76" s="4">
        <v>0</v>
      </c>
      <c r="K76" s="44">
        <v>0</v>
      </c>
      <c r="L76" s="3">
        <v>0</v>
      </c>
      <c r="M76" s="3">
        <v>0</v>
      </c>
    </row>
    <row r="77" spans="1:13" ht="12.75">
      <c r="A77" s="69"/>
      <c r="B77" s="45"/>
      <c r="C77" s="70"/>
      <c r="D77" s="16" t="s">
        <v>21</v>
      </c>
      <c r="E77" s="40">
        <v>632003</v>
      </c>
      <c r="F77" s="162" t="s">
        <v>34</v>
      </c>
      <c r="G77" s="3">
        <v>10</v>
      </c>
      <c r="H77" s="3">
        <v>0</v>
      </c>
      <c r="I77" s="44">
        <v>0</v>
      </c>
      <c r="J77" s="4">
        <v>0</v>
      </c>
      <c r="K77" s="44">
        <v>0</v>
      </c>
      <c r="L77" s="3">
        <v>0</v>
      </c>
      <c r="M77" s="3">
        <v>0</v>
      </c>
    </row>
    <row r="78" spans="1:13" ht="12.75">
      <c r="A78" s="69"/>
      <c r="B78" s="45"/>
      <c r="C78" s="70"/>
      <c r="D78" s="16" t="s">
        <v>21</v>
      </c>
      <c r="E78" s="40">
        <v>633006</v>
      </c>
      <c r="F78" s="162" t="s">
        <v>35</v>
      </c>
      <c r="G78" s="3">
        <v>64.79</v>
      </c>
      <c r="H78" s="3">
        <v>175.82</v>
      </c>
      <c r="I78" s="44">
        <v>163</v>
      </c>
      <c r="J78" s="4">
        <v>163</v>
      </c>
      <c r="K78" s="5">
        <v>163</v>
      </c>
      <c r="L78" s="3">
        <v>163</v>
      </c>
      <c r="M78" s="3">
        <v>163</v>
      </c>
    </row>
    <row r="79" spans="1:13" ht="12.75">
      <c r="A79" s="69"/>
      <c r="B79" s="45"/>
      <c r="C79" s="70"/>
      <c r="D79" s="16" t="s">
        <v>21</v>
      </c>
      <c r="E79" s="40">
        <v>633009</v>
      </c>
      <c r="F79" s="162" t="s">
        <v>36</v>
      </c>
      <c r="G79" s="3">
        <v>0</v>
      </c>
      <c r="H79" s="3">
        <v>0</v>
      </c>
      <c r="I79" s="44">
        <v>0</v>
      </c>
      <c r="J79" s="4">
        <v>0</v>
      </c>
      <c r="K79" s="44">
        <v>0</v>
      </c>
      <c r="L79" s="3">
        <v>0</v>
      </c>
      <c r="M79" s="3">
        <v>0</v>
      </c>
    </row>
    <row r="80" spans="1:13" ht="12.75">
      <c r="A80" s="69"/>
      <c r="B80" s="45"/>
      <c r="C80" s="70"/>
      <c r="D80" s="16" t="s">
        <v>21</v>
      </c>
      <c r="E80" s="40">
        <v>637026</v>
      </c>
      <c r="F80" s="162" t="s">
        <v>37</v>
      </c>
      <c r="G80" s="3">
        <v>99.58</v>
      </c>
      <c r="H80" s="3">
        <v>99.58</v>
      </c>
      <c r="I80" s="44">
        <v>100</v>
      </c>
      <c r="J80" s="4">
        <v>100</v>
      </c>
      <c r="K80" s="5">
        <v>100</v>
      </c>
      <c r="L80" s="3">
        <v>100</v>
      </c>
      <c r="M80" s="3">
        <v>100</v>
      </c>
    </row>
    <row r="81" spans="1:14" ht="12.75">
      <c r="A81" s="69"/>
      <c r="B81" s="45"/>
      <c r="C81" s="70"/>
      <c r="D81" s="16" t="s">
        <v>21</v>
      </c>
      <c r="E81" s="40" t="s">
        <v>38</v>
      </c>
      <c r="F81" s="162" t="s">
        <v>39</v>
      </c>
      <c r="G81" s="3">
        <v>8</v>
      </c>
      <c r="H81" s="3">
        <v>0</v>
      </c>
      <c r="I81" s="44">
        <v>0</v>
      </c>
      <c r="J81" s="4">
        <v>0</v>
      </c>
      <c r="K81" s="44">
        <v>0</v>
      </c>
      <c r="L81" s="3">
        <v>0</v>
      </c>
      <c r="M81" s="3">
        <v>0</v>
      </c>
      <c r="N81" s="161"/>
    </row>
    <row r="82" spans="1:13" ht="12.75">
      <c r="A82" s="212" t="s">
        <v>366</v>
      </c>
      <c r="B82" s="212"/>
      <c r="C82" s="212"/>
      <c r="D82" s="66" t="s">
        <v>202</v>
      </c>
      <c r="E82" s="51"/>
      <c r="F82" s="165" t="s">
        <v>20</v>
      </c>
      <c r="G82" s="8">
        <v>695</v>
      </c>
      <c r="H82" s="8">
        <v>1120</v>
      </c>
      <c r="I82" s="153">
        <v>0</v>
      </c>
      <c r="J82" s="8">
        <v>2500</v>
      </c>
      <c r="K82" s="9">
        <v>0</v>
      </c>
      <c r="L82" s="8">
        <v>0</v>
      </c>
      <c r="M82" s="8">
        <v>0</v>
      </c>
    </row>
    <row r="83" spans="1:13" ht="12.75">
      <c r="A83" s="212" t="s">
        <v>367</v>
      </c>
      <c r="B83" s="212"/>
      <c r="C83" s="212"/>
      <c r="D83" s="25" t="s">
        <v>59</v>
      </c>
      <c r="E83" s="52">
        <v>642001</v>
      </c>
      <c r="F83" s="7" t="s">
        <v>60</v>
      </c>
      <c r="G83" s="8">
        <v>918</v>
      </c>
      <c r="H83" s="8">
        <v>0</v>
      </c>
      <c r="I83" s="167">
        <v>1000</v>
      </c>
      <c r="J83" s="8">
        <v>1000</v>
      </c>
      <c r="K83" s="23">
        <v>1000</v>
      </c>
      <c r="L83" s="8">
        <v>1000</v>
      </c>
      <c r="M83" s="8">
        <v>1000</v>
      </c>
    </row>
    <row r="84" spans="1:13" ht="12.75">
      <c r="A84" s="212" t="s">
        <v>368</v>
      </c>
      <c r="B84" s="212"/>
      <c r="C84" s="212"/>
      <c r="D84" s="16" t="s">
        <v>78</v>
      </c>
      <c r="E84" s="47">
        <v>633006</v>
      </c>
      <c r="F84" s="6" t="s">
        <v>79</v>
      </c>
      <c r="G84" s="3">
        <v>3052.36</v>
      </c>
      <c r="H84" s="3">
        <v>481.4</v>
      </c>
      <c r="I84" s="44">
        <v>2000</v>
      </c>
      <c r="J84" s="3">
        <v>2000</v>
      </c>
      <c r="K84" s="5">
        <v>2000</v>
      </c>
      <c r="L84" s="21">
        <v>0</v>
      </c>
      <c r="M84" s="21">
        <v>1500</v>
      </c>
    </row>
    <row r="85" spans="1:13" ht="12.75">
      <c r="A85" s="69"/>
      <c r="B85" s="45"/>
      <c r="C85" s="70"/>
      <c r="D85" s="25" t="s">
        <v>78</v>
      </c>
      <c r="E85" s="52">
        <v>635006</v>
      </c>
      <c r="F85" s="152" t="s">
        <v>80</v>
      </c>
      <c r="G85" s="8">
        <v>1074.6</v>
      </c>
      <c r="H85" s="8">
        <v>19938.17</v>
      </c>
      <c r="I85" s="153">
        <v>13000</v>
      </c>
      <c r="J85" s="8">
        <v>6758</v>
      </c>
      <c r="K85" s="9">
        <v>7000</v>
      </c>
      <c r="L85" s="15">
        <v>3000</v>
      </c>
      <c r="M85" s="15">
        <v>3000</v>
      </c>
    </row>
    <row r="86" spans="1:13" ht="12.75">
      <c r="A86" s="69"/>
      <c r="B86" s="45"/>
      <c r="C86" s="70"/>
      <c r="D86" s="25" t="s">
        <v>78</v>
      </c>
      <c r="E86" s="52">
        <v>635006</v>
      </c>
      <c r="F86" s="7" t="s">
        <v>492</v>
      </c>
      <c r="G86" s="8">
        <v>0</v>
      </c>
      <c r="H86" s="8">
        <v>1655.4</v>
      </c>
      <c r="I86" s="153">
        <v>0</v>
      </c>
      <c r="J86" s="8">
        <v>0</v>
      </c>
      <c r="K86" s="153">
        <v>0</v>
      </c>
      <c r="L86" s="15">
        <v>0</v>
      </c>
      <c r="M86" s="15">
        <v>0</v>
      </c>
    </row>
    <row r="87" spans="1:13" ht="12.75">
      <c r="A87" s="212" t="s">
        <v>369</v>
      </c>
      <c r="B87" s="212"/>
      <c r="C87" s="212"/>
      <c r="D87" s="16" t="s">
        <v>61</v>
      </c>
      <c r="E87" s="47">
        <v>633004</v>
      </c>
      <c r="F87" s="2" t="s">
        <v>62</v>
      </c>
      <c r="G87" s="3">
        <v>0</v>
      </c>
      <c r="H87" s="3">
        <v>170</v>
      </c>
      <c r="I87" s="44">
        <v>100</v>
      </c>
      <c r="J87" s="3">
        <v>100</v>
      </c>
      <c r="K87" s="5">
        <v>150</v>
      </c>
      <c r="L87" s="3">
        <v>100</v>
      </c>
      <c r="M87" s="3">
        <v>100</v>
      </c>
    </row>
    <row r="88" spans="1:13" ht="12.75">
      <c r="A88" s="69"/>
      <c r="B88" s="45"/>
      <c r="C88" s="70"/>
      <c r="D88" s="25" t="s">
        <v>61</v>
      </c>
      <c r="E88" s="52">
        <v>633006</v>
      </c>
      <c r="F88" s="7" t="s">
        <v>63</v>
      </c>
      <c r="G88" s="8">
        <v>331.6</v>
      </c>
      <c r="H88" s="8">
        <v>427.7</v>
      </c>
      <c r="I88" s="153">
        <v>1000</v>
      </c>
      <c r="J88" s="8">
        <v>1400</v>
      </c>
      <c r="K88" s="9">
        <v>1000</v>
      </c>
      <c r="L88" s="8">
        <v>1000</v>
      </c>
      <c r="M88" s="8">
        <v>1000</v>
      </c>
    </row>
    <row r="89" spans="1:13" ht="12.75">
      <c r="A89" s="69"/>
      <c r="B89" s="45"/>
      <c r="C89" s="70"/>
      <c r="D89" s="25" t="s">
        <v>61</v>
      </c>
      <c r="E89" s="52">
        <v>634001</v>
      </c>
      <c r="F89" s="7" t="s">
        <v>64</v>
      </c>
      <c r="G89" s="8">
        <v>308.92</v>
      </c>
      <c r="H89" s="8">
        <v>427.74</v>
      </c>
      <c r="I89" s="153">
        <v>450</v>
      </c>
      <c r="J89" s="8">
        <v>550</v>
      </c>
      <c r="K89" s="9">
        <v>500</v>
      </c>
      <c r="L89" s="8">
        <v>450</v>
      </c>
      <c r="M89" s="8">
        <v>450</v>
      </c>
    </row>
    <row r="90" spans="1:13" ht="12.75">
      <c r="A90" s="69"/>
      <c r="B90" s="45"/>
      <c r="C90" s="70"/>
      <c r="D90" s="25" t="s">
        <v>61</v>
      </c>
      <c r="E90" s="52">
        <v>637004</v>
      </c>
      <c r="F90" s="7" t="s">
        <v>65</v>
      </c>
      <c r="G90" s="8">
        <v>31743.42</v>
      </c>
      <c r="H90" s="8">
        <v>33943.86</v>
      </c>
      <c r="I90" s="153">
        <v>41000</v>
      </c>
      <c r="J90" s="8">
        <v>41000</v>
      </c>
      <c r="K90" s="9">
        <v>41000</v>
      </c>
      <c r="L90" s="8">
        <v>35000</v>
      </c>
      <c r="M90" s="8">
        <v>35000</v>
      </c>
    </row>
    <row r="91" spans="1:13" ht="12.75">
      <c r="A91" s="69"/>
      <c r="B91" s="45"/>
      <c r="C91" s="70"/>
      <c r="D91" s="16" t="s">
        <v>61</v>
      </c>
      <c r="E91" s="47">
        <v>637012</v>
      </c>
      <c r="F91" s="2" t="s">
        <v>66</v>
      </c>
      <c r="G91" s="3">
        <v>16101.78</v>
      </c>
      <c r="H91" s="3">
        <v>16629.16</v>
      </c>
      <c r="I91" s="44">
        <v>24000</v>
      </c>
      <c r="J91" s="3">
        <v>24000</v>
      </c>
      <c r="K91" s="5">
        <v>24000</v>
      </c>
      <c r="L91" s="3">
        <v>18000</v>
      </c>
      <c r="M91" s="3">
        <v>18000</v>
      </c>
    </row>
    <row r="92" spans="1:13" ht="12.75">
      <c r="A92" s="69"/>
      <c r="B92" s="45"/>
      <c r="C92" s="70"/>
      <c r="D92" s="16" t="s">
        <v>61</v>
      </c>
      <c r="E92" s="47">
        <v>633006</v>
      </c>
      <c r="F92" s="162" t="s">
        <v>493</v>
      </c>
      <c r="G92" s="3">
        <v>942.84</v>
      </c>
      <c r="H92" s="3">
        <v>748</v>
      </c>
      <c r="I92" s="44">
        <v>750</v>
      </c>
      <c r="J92" s="3">
        <v>750</v>
      </c>
      <c r="K92" s="5">
        <v>750</v>
      </c>
      <c r="L92" s="3">
        <v>0</v>
      </c>
      <c r="M92" s="3">
        <v>0</v>
      </c>
    </row>
    <row r="93" spans="1:13" ht="12.75">
      <c r="A93" s="69"/>
      <c r="B93" s="45"/>
      <c r="C93" s="70"/>
      <c r="D93" s="16" t="s">
        <v>61</v>
      </c>
      <c r="E93" s="47">
        <v>637004</v>
      </c>
      <c r="F93" s="162" t="s">
        <v>494</v>
      </c>
      <c r="G93" s="3">
        <v>569.16</v>
      </c>
      <c r="H93" s="3">
        <v>500</v>
      </c>
      <c r="I93" s="44">
        <v>500</v>
      </c>
      <c r="J93" s="3">
        <v>500</v>
      </c>
      <c r="K93" s="5">
        <v>500</v>
      </c>
      <c r="L93" s="3">
        <v>0</v>
      </c>
      <c r="M93" s="3">
        <v>0</v>
      </c>
    </row>
    <row r="94" spans="1:13" ht="12.75">
      <c r="A94" s="69"/>
      <c r="B94" s="45"/>
      <c r="C94" s="70"/>
      <c r="D94" s="30" t="s">
        <v>61</v>
      </c>
      <c r="E94" s="53">
        <v>621</v>
      </c>
      <c r="F94" s="18" t="s">
        <v>67</v>
      </c>
      <c r="G94" s="19">
        <v>0</v>
      </c>
      <c r="H94" s="19">
        <v>0</v>
      </c>
      <c r="I94" s="44">
        <v>70</v>
      </c>
      <c r="J94" s="19">
        <v>0</v>
      </c>
      <c r="K94" s="5">
        <v>70</v>
      </c>
      <c r="L94" s="4">
        <v>70</v>
      </c>
      <c r="M94" s="4">
        <v>70</v>
      </c>
    </row>
    <row r="95" spans="1:13" ht="12.75">
      <c r="A95" s="69"/>
      <c r="B95" s="45"/>
      <c r="C95" s="70"/>
      <c r="D95" s="30" t="s">
        <v>61</v>
      </c>
      <c r="E95" s="53">
        <v>625001</v>
      </c>
      <c r="F95" s="18" t="s">
        <v>68</v>
      </c>
      <c r="G95" s="19">
        <v>0</v>
      </c>
      <c r="H95" s="19">
        <v>0</v>
      </c>
      <c r="I95" s="44">
        <v>10</v>
      </c>
      <c r="J95" s="19">
        <v>0</v>
      </c>
      <c r="K95" s="5">
        <v>10</v>
      </c>
      <c r="L95" s="4">
        <v>10</v>
      </c>
      <c r="M95" s="4">
        <v>10</v>
      </c>
    </row>
    <row r="96" spans="1:13" ht="12.75">
      <c r="A96" s="69"/>
      <c r="B96" s="45"/>
      <c r="C96" s="70"/>
      <c r="D96" s="30" t="s">
        <v>61</v>
      </c>
      <c r="E96" s="53">
        <v>625002</v>
      </c>
      <c r="F96" s="18" t="s">
        <v>69</v>
      </c>
      <c r="G96" s="19">
        <v>0</v>
      </c>
      <c r="H96" s="19">
        <v>0</v>
      </c>
      <c r="I96" s="44">
        <v>100</v>
      </c>
      <c r="J96" s="19">
        <v>100</v>
      </c>
      <c r="K96" s="5">
        <v>100</v>
      </c>
      <c r="L96" s="4">
        <v>100</v>
      </c>
      <c r="M96" s="4">
        <v>100</v>
      </c>
    </row>
    <row r="97" spans="1:13" ht="12.75">
      <c r="A97" s="69"/>
      <c r="B97" s="45"/>
      <c r="C97" s="70"/>
      <c r="D97" s="30" t="s">
        <v>61</v>
      </c>
      <c r="E97" s="53">
        <v>625003</v>
      </c>
      <c r="F97" s="18" t="s">
        <v>70</v>
      </c>
      <c r="G97" s="19">
        <v>0</v>
      </c>
      <c r="H97" s="19">
        <v>0</v>
      </c>
      <c r="I97" s="44">
        <v>6</v>
      </c>
      <c r="J97" s="19">
        <v>6</v>
      </c>
      <c r="K97" s="5">
        <v>6</v>
      </c>
      <c r="L97" s="4">
        <v>6</v>
      </c>
      <c r="M97" s="4">
        <v>6</v>
      </c>
    </row>
    <row r="98" spans="1:13" ht="12.75">
      <c r="A98" s="69"/>
      <c r="B98" s="45"/>
      <c r="C98" s="70"/>
      <c r="D98" s="30" t="s">
        <v>61</v>
      </c>
      <c r="E98" s="53">
        <v>625004</v>
      </c>
      <c r="F98" s="18" t="s">
        <v>71</v>
      </c>
      <c r="G98" s="19">
        <v>0</v>
      </c>
      <c r="H98" s="19">
        <v>0</v>
      </c>
      <c r="I98" s="44">
        <v>22</v>
      </c>
      <c r="J98" s="19">
        <v>22</v>
      </c>
      <c r="K98" s="5">
        <v>22</v>
      </c>
      <c r="L98" s="4">
        <v>22</v>
      </c>
      <c r="M98" s="4">
        <v>22</v>
      </c>
    </row>
    <row r="99" spans="1:13" ht="12.75">
      <c r="A99" s="69"/>
      <c r="B99" s="45"/>
      <c r="C99" s="70"/>
      <c r="D99" s="30" t="s">
        <v>61</v>
      </c>
      <c r="E99" s="53">
        <v>625005</v>
      </c>
      <c r="F99" s="18" t="s">
        <v>72</v>
      </c>
      <c r="G99" s="19">
        <v>0</v>
      </c>
      <c r="H99" s="19">
        <v>0</v>
      </c>
      <c r="I99" s="44">
        <v>8</v>
      </c>
      <c r="J99" s="19">
        <v>0</v>
      </c>
      <c r="K99" s="5">
        <v>8</v>
      </c>
      <c r="L99" s="4">
        <v>8</v>
      </c>
      <c r="M99" s="4">
        <v>8</v>
      </c>
    </row>
    <row r="100" spans="1:13" ht="12.75">
      <c r="A100" s="69"/>
      <c r="B100" s="45"/>
      <c r="C100" s="70"/>
      <c r="D100" s="67" t="s">
        <v>61</v>
      </c>
      <c r="E100" s="53">
        <v>625007</v>
      </c>
      <c r="F100" s="18" t="s">
        <v>73</v>
      </c>
      <c r="G100" s="19">
        <v>0</v>
      </c>
      <c r="H100" s="19">
        <v>0</v>
      </c>
      <c r="I100" s="44">
        <v>34</v>
      </c>
      <c r="J100" s="19">
        <v>34</v>
      </c>
      <c r="K100" s="5">
        <v>34</v>
      </c>
      <c r="L100" s="4">
        <v>34</v>
      </c>
      <c r="M100" s="4">
        <v>34</v>
      </c>
    </row>
    <row r="101" spans="1:13" ht="12.75">
      <c r="A101" s="69"/>
      <c r="B101" s="45"/>
      <c r="C101" s="70"/>
      <c r="D101" s="30" t="s">
        <v>61</v>
      </c>
      <c r="E101" s="53">
        <v>637027</v>
      </c>
      <c r="F101" s="18" t="s">
        <v>74</v>
      </c>
      <c r="G101" s="19">
        <v>0</v>
      </c>
      <c r="H101" s="19">
        <v>0</v>
      </c>
      <c r="I101" s="44">
        <v>710</v>
      </c>
      <c r="J101" s="19">
        <v>710</v>
      </c>
      <c r="K101" s="5">
        <v>710</v>
      </c>
      <c r="L101" s="19">
        <v>710</v>
      </c>
      <c r="M101" s="19">
        <v>710</v>
      </c>
    </row>
    <row r="102" spans="1:13" ht="12.75">
      <c r="A102" s="69"/>
      <c r="B102" s="45"/>
      <c r="C102" s="70"/>
      <c r="D102" s="30" t="s">
        <v>61</v>
      </c>
      <c r="E102" s="53">
        <v>635006</v>
      </c>
      <c r="F102" s="18" t="s">
        <v>75</v>
      </c>
      <c r="G102" s="19">
        <v>0</v>
      </c>
      <c r="H102" s="19">
        <v>0</v>
      </c>
      <c r="I102" s="44">
        <v>2000</v>
      </c>
      <c r="J102" s="19">
        <v>2000</v>
      </c>
      <c r="K102" s="5">
        <v>1000</v>
      </c>
      <c r="L102" s="19">
        <v>0</v>
      </c>
      <c r="M102" s="19">
        <v>0</v>
      </c>
    </row>
    <row r="103" spans="1:13" ht="12.75">
      <c r="A103" s="212" t="s">
        <v>370</v>
      </c>
      <c r="B103" s="212"/>
      <c r="C103" s="212"/>
      <c r="D103" s="67" t="s">
        <v>76</v>
      </c>
      <c r="E103" s="53">
        <v>635004</v>
      </c>
      <c r="F103" s="18" t="s">
        <v>77</v>
      </c>
      <c r="G103" s="19">
        <v>268.86</v>
      </c>
      <c r="H103" s="19">
        <v>1351.73</v>
      </c>
      <c r="I103" s="44">
        <v>2000</v>
      </c>
      <c r="J103" s="19">
        <v>2000</v>
      </c>
      <c r="K103" s="5">
        <v>2000</v>
      </c>
      <c r="L103" s="19">
        <v>2000</v>
      </c>
      <c r="M103" s="19">
        <v>2000</v>
      </c>
    </row>
    <row r="104" spans="1:13" ht="12.75">
      <c r="A104" s="212" t="s">
        <v>371</v>
      </c>
      <c r="B104" s="212"/>
      <c r="C104" s="212"/>
      <c r="D104" s="16" t="s">
        <v>133</v>
      </c>
      <c r="E104" s="47">
        <v>611</v>
      </c>
      <c r="F104" s="2" t="s">
        <v>134</v>
      </c>
      <c r="G104" s="3">
        <v>2479.41</v>
      </c>
      <c r="H104" s="3">
        <v>2540.1</v>
      </c>
      <c r="I104" s="44">
        <v>4500</v>
      </c>
      <c r="J104" s="3">
        <v>4500</v>
      </c>
      <c r="K104" s="5">
        <v>4500</v>
      </c>
      <c r="L104" s="3">
        <v>0</v>
      </c>
      <c r="M104" s="3">
        <v>0</v>
      </c>
    </row>
    <row r="105" spans="1:13" ht="12.75">
      <c r="A105" s="69"/>
      <c r="B105" s="45"/>
      <c r="C105" s="70"/>
      <c r="D105" s="16" t="s">
        <v>133</v>
      </c>
      <c r="E105" s="47">
        <v>612001</v>
      </c>
      <c r="F105" s="2" t="s">
        <v>135</v>
      </c>
      <c r="G105" s="3">
        <v>0</v>
      </c>
      <c r="H105" s="3">
        <v>50</v>
      </c>
      <c r="I105" s="44">
        <v>50</v>
      </c>
      <c r="J105" s="3">
        <v>50</v>
      </c>
      <c r="K105" s="5">
        <v>50</v>
      </c>
      <c r="L105" s="3">
        <v>0</v>
      </c>
      <c r="M105" s="3">
        <v>0</v>
      </c>
    </row>
    <row r="106" spans="1:13" ht="12.75">
      <c r="A106" s="69"/>
      <c r="B106" s="45"/>
      <c r="C106" s="70"/>
      <c r="D106" s="16" t="s">
        <v>133</v>
      </c>
      <c r="E106" s="47">
        <v>621</v>
      </c>
      <c r="F106" s="2" t="s">
        <v>136</v>
      </c>
      <c r="G106" s="3">
        <v>247.93</v>
      </c>
      <c r="H106" s="3">
        <v>309.61</v>
      </c>
      <c r="I106" s="44">
        <v>450</v>
      </c>
      <c r="J106" s="3">
        <v>450</v>
      </c>
      <c r="K106" s="5">
        <v>450</v>
      </c>
      <c r="L106" s="3">
        <v>450</v>
      </c>
      <c r="M106" s="3">
        <v>450</v>
      </c>
    </row>
    <row r="107" spans="1:13" ht="12.75">
      <c r="A107" s="69"/>
      <c r="B107" s="45"/>
      <c r="C107" s="70"/>
      <c r="D107" s="16" t="s">
        <v>133</v>
      </c>
      <c r="E107" s="47">
        <v>625001</v>
      </c>
      <c r="F107" s="2" t="s">
        <v>137</v>
      </c>
      <c r="G107" s="3">
        <v>34.7</v>
      </c>
      <c r="H107" s="3">
        <v>43.27</v>
      </c>
      <c r="I107" s="44">
        <v>70</v>
      </c>
      <c r="J107" s="3">
        <v>70</v>
      </c>
      <c r="K107" s="5">
        <v>70</v>
      </c>
      <c r="L107" s="3">
        <v>70</v>
      </c>
      <c r="M107" s="3">
        <v>70</v>
      </c>
    </row>
    <row r="108" spans="1:13" ht="12.75">
      <c r="A108" s="69"/>
      <c r="B108" s="45"/>
      <c r="C108" s="70"/>
      <c r="D108" s="16" t="s">
        <v>133</v>
      </c>
      <c r="E108" s="47">
        <v>625002</v>
      </c>
      <c r="F108" s="2" t="s">
        <v>138</v>
      </c>
      <c r="G108" s="3">
        <v>347.1</v>
      </c>
      <c r="H108" s="3">
        <v>433.4</v>
      </c>
      <c r="I108" s="44">
        <v>630</v>
      </c>
      <c r="J108" s="3">
        <v>630</v>
      </c>
      <c r="K108" s="5">
        <v>630</v>
      </c>
      <c r="L108" s="3">
        <v>630</v>
      </c>
      <c r="M108" s="3">
        <v>630</v>
      </c>
    </row>
    <row r="109" spans="1:13" ht="12.75">
      <c r="A109" s="69"/>
      <c r="B109" s="45"/>
      <c r="C109" s="70"/>
      <c r="D109" s="16" t="s">
        <v>133</v>
      </c>
      <c r="E109" s="47">
        <v>625003</v>
      </c>
      <c r="F109" s="2" t="s">
        <v>139</v>
      </c>
      <c r="G109" s="3">
        <v>27.02</v>
      </c>
      <c r="H109" s="3">
        <v>24.74</v>
      </c>
      <c r="I109" s="44">
        <v>40</v>
      </c>
      <c r="J109" s="3">
        <v>40</v>
      </c>
      <c r="K109" s="5">
        <v>40</v>
      </c>
      <c r="L109" s="3">
        <v>40</v>
      </c>
      <c r="M109" s="3">
        <v>40</v>
      </c>
    </row>
    <row r="110" spans="1:13" ht="12.75">
      <c r="A110" s="69"/>
      <c r="B110" s="45"/>
      <c r="C110" s="70"/>
      <c r="D110" s="25" t="s">
        <v>133</v>
      </c>
      <c r="E110" s="52">
        <v>625004</v>
      </c>
      <c r="F110" s="7" t="s">
        <v>140</v>
      </c>
      <c r="G110" s="8">
        <v>74.37</v>
      </c>
      <c r="H110" s="8">
        <v>92.87</v>
      </c>
      <c r="I110" s="153">
        <v>140</v>
      </c>
      <c r="J110" s="8">
        <v>140</v>
      </c>
      <c r="K110" s="9">
        <v>140</v>
      </c>
      <c r="L110" s="8">
        <v>140</v>
      </c>
      <c r="M110" s="8">
        <v>140</v>
      </c>
    </row>
    <row r="111" spans="1:13" ht="12.75">
      <c r="A111" s="69"/>
      <c r="B111" s="45"/>
      <c r="C111" s="70"/>
      <c r="D111" s="25" t="s">
        <v>133</v>
      </c>
      <c r="E111" s="52">
        <v>625005</v>
      </c>
      <c r="F111" s="7" t="s">
        <v>141</v>
      </c>
      <c r="G111" s="8">
        <v>24.79</v>
      </c>
      <c r="H111" s="8">
        <v>30.91</v>
      </c>
      <c r="I111" s="153">
        <v>45</v>
      </c>
      <c r="J111" s="8">
        <v>45</v>
      </c>
      <c r="K111" s="9">
        <v>45</v>
      </c>
      <c r="L111" s="8">
        <v>45</v>
      </c>
      <c r="M111" s="8">
        <v>45</v>
      </c>
    </row>
    <row r="112" spans="1:13" ht="12.75">
      <c r="A112" s="69"/>
      <c r="B112" s="45"/>
      <c r="C112" s="70"/>
      <c r="D112" s="25" t="s">
        <v>133</v>
      </c>
      <c r="E112" s="52">
        <v>625007</v>
      </c>
      <c r="F112" s="7" t="s">
        <v>142</v>
      </c>
      <c r="G112" s="8">
        <v>117.75</v>
      </c>
      <c r="H112" s="8">
        <v>147.04</v>
      </c>
      <c r="I112" s="153">
        <v>215</v>
      </c>
      <c r="J112" s="8">
        <v>215</v>
      </c>
      <c r="K112" s="9">
        <v>215</v>
      </c>
      <c r="L112" s="8">
        <v>215</v>
      </c>
      <c r="M112" s="8">
        <v>215</v>
      </c>
    </row>
    <row r="113" spans="1:13" ht="12.75">
      <c r="A113" s="69"/>
      <c r="B113" s="45"/>
      <c r="C113" s="70"/>
      <c r="D113" s="25" t="s">
        <v>133</v>
      </c>
      <c r="E113" s="52">
        <v>633006</v>
      </c>
      <c r="F113" s="7" t="s">
        <v>143</v>
      </c>
      <c r="G113" s="8">
        <v>10.04</v>
      </c>
      <c r="H113" s="8">
        <v>117.7</v>
      </c>
      <c r="I113" s="153">
        <v>120</v>
      </c>
      <c r="J113" s="8">
        <v>120</v>
      </c>
      <c r="K113" s="9">
        <v>120</v>
      </c>
      <c r="L113" s="8">
        <v>50</v>
      </c>
      <c r="M113" s="8">
        <v>50</v>
      </c>
    </row>
    <row r="114" spans="1:13" ht="12.75">
      <c r="A114" s="69"/>
      <c r="B114" s="45"/>
      <c r="C114" s="70"/>
      <c r="D114" s="25" t="s">
        <v>133</v>
      </c>
      <c r="E114" s="52">
        <v>633010</v>
      </c>
      <c r="F114" s="7" t="s">
        <v>144</v>
      </c>
      <c r="G114" s="8">
        <v>0</v>
      </c>
      <c r="H114" s="8">
        <v>102.36</v>
      </c>
      <c r="I114" s="153">
        <v>110</v>
      </c>
      <c r="J114" s="8">
        <v>110</v>
      </c>
      <c r="K114" s="9">
        <v>110</v>
      </c>
      <c r="L114" s="8">
        <v>100</v>
      </c>
      <c r="M114" s="8">
        <v>100</v>
      </c>
    </row>
    <row r="115" spans="1:13" ht="12.75">
      <c r="A115" s="69"/>
      <c r="B115" s="45"/>
      <c r="C115" s="70"/>
      <c r="D115" s="25" t="s">
        <v>133</v>
      </c>
      <c r="E115" s="52">
        <v>637014</v>
      </c>
      <c r="F115" s="7" t="s">
        <v>145</v>
      </c>
      <c r="G115" s="8">
        <v>227.7</v>
      </c>
      <c r="H115" s="8">
        <v>235.95</v>
      </c>
      <c r="I115" s="153">
        <v>350</v>
      </c>
      <c r="J115" s="8">
        <v>350</v>
      </c>
      <c r="K115" s="9">
        <v>350</v>
      </c>
      <c r="L115" s="8">
        <v>400</v>
      </c>
      <c r="M115" s="8">
        <v>400</v>
      </c>
    </row>
    <row r="116" spans="1:13" ht="12.75">
      <c r="A116" s="69"/>
      <c r="B116" s="45"/>
      <c r="C116" s="70"/>
      <c r="D116" s="25" t="s">
        <v>133</v>
      </c>
      <c r="E116" s="52">
        <v>637016</v>
      </c>
      <c r="F116" s="7" t="s">
        <v>146</v>
      </c>
      <c r="G116" s="8">
        <v>22.06</v>
      </c>
      <c r="H116" s="8">
        <v>24.39</v>
      </c>
      <c r="I116" s="153">
        <v>50</v>
      </c>
      <c r="J116" s="8">
        <v>50</v>
      </c>
      <c r="K116" s="9">
        <v>50</v>
      </c>
      <c r="L116" s="8">
        <v>50</v>
      </c>
      <c r="M116" s="8">
        <v>50</v>
      </c>
    </row>
    <row r="117" spans="1:13" ht="12.75">
      <c r="A117" s="69"/>
      <c r="B117" s="45"/>
      <c r="C117" s="70"/>
      <c r="D117" s="25" t="s">
        <v>133</v>
      </c>
      <c r="E117" s="52">
        <v>637027</v>
      </c>
      <c r="F117" s="7" t="s">
        <v>147</v>
      </c>
      <c r="G117" s="8">
        <v>0</v>
      </c>
      <c r="H117" s="8">
        <v>506</v>
      </c>
      <c r="I117" s="153">
        <v>700</v>
      </c>
      <c r="J117" s="8">
        <v>1600</v>
      </c>
      <c r="K117" s="9">
        <v>700</v>
      </c>
      <c r="L117" s="8">
        <v>0</v>
      </c>
      <c r="M117" s="8">
        <v>0</v>
      </c>
    </row>
    <row r="118" spans="1:13" ht="12.75">
      <c r="A118" s="69"/>
      <c r="B118" s="45"/>
      <c r="C118" s="70"/>
      <c r="D118" s="25" t="s">
        <v>133</v>
      </c>
      <c r="E118" s="52">
        <v>635004</v>
      </c>
      <c r="F118" s="7" t="s">
        <v>148</v>
      </c>
      <c r="G118" s="8">
        <v>367.36</v>
      </c>
      <c r="H118" s="8">
        <v>157.2</v>
      </c>
      <c r="I118" s="153">
        <v>600</v>
      </c>
      <c r="J118" s="8">
        <v>600</v>
      </c>
      <c r="K118" s="9">
        <v>600</v>
      </c>
      <c r="L118" s="8">
        <v>500</v>
      </c>
      <c r="M118" s="8">
        <v>500</v>
      </c>
    </row>
    <row r="119" spans="1:13" ht="12.75">
      <c r="A119" s="69"/>
      <c r="B119" s="45"/>
      <c r="C119" s="70"/>
      <c r="D119" s="16" t="s">
        <v>133</v>
      </c>
      <c r="E119" s="47">
        <v>635006</v>
      </c>
      <c r="F119" s="6" t="s">
        <v>149</v>
      </c>
      <c r="G119" s="3">
        <v>3856.76</v>
      </c>
      <c r="H119" s="3">
        <v>2448.35</v>
      </c>
      <c r="I119" s="44">
        <v>7000</v>
      </c>
      <c r="J119" s="3">
        <v>5000</v>
      </c>
      <c r="K119" s="5">
        <v>3000</v>
      </c>
      <c r="L119" s="3">
        <v>4000</v>
      </c>
      <c r="M119" s="3">
        <v>4500</v>
      </c>
    </row>
    <row r="120" spans="1:13" ht="12.75">
      <c r="A120" s="212" t="s">
        <v>372</v>
      </c>
      <c r="B120" s="212"/>
      <c r="C120" s="212"/>
      <c r="D120" s="25" t="s">
        <v>81</v>
      </c>
      <c r="E120" s="52">
        <v>632001</v>
      </c>
      <c r="F120" s="7" t="s">
        <v>82</v>
      </c>
      <c r="G120" s="8">
        <v>7870.69</v>
      </c>
      <c r="H120" s="8">
        <v>11069.11</v>
      </c>
      <c r="I120" s="153">
        <v>15000</v>
      </c>
      <c r="J120" s="8">
        <v>15000</v>
      </c>
      <c r="K120" s="9">
        <v>15000</v>
      </c>
      <c r="L120" s="8">
        <v>15000</v>
      </c>
      <c r="M120" s="8">
        <v>16000</v>
      </c>
    </row>
    <row r="121" spans="1:13" ht="12.75">
      <c r="A121" s="149"/>
      <c r="B121" s="150"/>
      <c r="C121" s="151"/>
      <c r="D121" s="25" t="s">
        <v>81</v>
      </c>
      <c r="E121" s="52">
        <v>632002</v>
      </c>
      <c r="F121" s="7" t="s">
        <v>495</v>
      </c>
      <c r="G121" s="8">
        <v>0</v>
      </c>
      <c r="H121" s="8">
        <v>50.81</v>
      </c>
      <c r="I121" s="153">
        <v>0</v>
      </c>
      <c r="J121" s="8">
        <v>45</v>
      </c>
      <c r="K121" s="153">
        <v>0</v>
      </c>
      <c r="L121" s="8">
        <v>0</v>
      </c>
      <c r="M121" s="8">
        <v>0</v>
      </c>
    </row>
    <row r="122" spans="1:13" ht="12.75">
      <c r="A122" s="69"/>
      <c r="B122" s="45"/>
      <c r="C122" s="70"/>
      <c r="D122" s="16" t="s">
        <v>81</v>
      </c>
      <c r="E122" s="47">
        <v>633006</v>
      </c>
      <c r="F122" s="2" t="s">
        <v>83</v>
      </c>
      <c r="G122" s="3">
        <v>3158.12</v>
      </c>
      <c r="H122" s="3">
        <v>1310.92</v>
      </c>
      <c r="I122" s="44">
        <v>2500</v>
      </c>
      <c r="J122" s="3">
        <v>2500</v>
      </c>
      <c r="K122" s="5">
        <v>2500</v>
      </c>
      <c r="L122" s="3">
        <v>2500</v>
      </c>
      <c r="M122" s="3">
        <v>2500</v>
      </c>
    </row>
    <row r="123" spans="1:13" ht="12.75">
      <c r="A123" s="69"/>
      <c r="B123" s="45"/>
      <c r="C123" s="70"/>
      <c r="D123" s="16" t="s">
        <v>81</v>
      </c>
      <c r="E123" s="47">
        <v>636002</v>
      </c>
      <c r="F123" s="2" t="s">
        <v>84</v>
      </c>
      <c r="G123" s="3">
        <v>608.89</v>
      </c>
      <c r="H123" s="3">
        <v>616.51</v>
      </c>
      <c r="I123" s="44">
        <v>650</v>
      </c>
      <c r="J123" s="3">
        <v>810</v>
      </c>
      <c r="K123" s="5">
        <v>800</v>
      </c>
      <c r="L123" s="3">
        <v>650</v>
      </c>
      <c r="M123" s="3">
        <v>700</v>
      </c>
    </row>
    <row r="124" spans="1:13" ht="12.75">
      <c r="A124" s="69"/>
      <c r="B124" s="45"/>
      <c r="C124" s="70"/>
      <c r="D124" s="16" t="s">
        <v>81</v>
      </c>
      <c r="E124" s="47">
        <v>637004</v>
      </c>
      <c r="F124" s="29" t="s">
        <v>85</v>
      </c>
      <c r="G124" s="3">
        <v>9381.42</v>
      </c>
      <c r="H124" s="3">
        <v>9486.66</v>
      </c>
      <c r="I124" s="44">
        <v>9500</v>
      </c>
      <c r="J124" s="3">
        <v>9500</v>
      </c>
      <c r="K124" s="5">
        <v>9500</v>
      </c>
      <c r="L124" s="3">
        <v>9500</v>
      </c>
      <c r="M124" s="3">
        <v>9500</v>
      </c>
    </row>
    <row r="125" spans="1:13" ht="12.75">
      <c r="A125" s="69"/>
      <c r="B125" s="45"/>
      <c r="C125" s="70"/>
      <c r="D125" s="16" t="s">
        <v>81</v>
      </c>
      <c r="E125" s="47">
        <v>637005</v>
      </c>
      <c r="F125" s="29" t="s">
        <v>86</v>
      </c>
      <c r="G125" s="3">
        <v>0</v>
      </c>
      <c r="H125" s="3">
        <v>0</v>
      </c>
      <c r="I125" s="44">
        <v>2400</v>
      </c>
      <c r="J125" s="3">
        <v>2400</v>
      </c>
      <c r="K125" s="5">
        <v>2400</v>
      </c>
      <c r="L125" s="3">
        <v>0</v>
      </c>
      <c r="M125" s="3">
        <v>2000</v>
      </c>
    </row>
    <row r="126" spans="1:13" ht="12.75">
      <c r="A126" s="69"/>
      <c r="B126" s="45"/>
      <c r="C126" s="70"/>
      <c r="D126" s="25" t="s">
        <v>81</v>
      </c>
      <c r="E126" s="52">
        <v>637011</v>
      </c>
      <c r="F126" s="7" t="s">
        <v>87</v>
      </c>
      <c r="G126" s="8">
        <v>704.3</v>
      </c>
      <c r="H126" s="8">
        <v>657.28</v>
      </c>
      <c r="I126" s="153">
        <v>700</v>
      </c>
      <c r="J126" s="8">
        <v>700</v>
      </c>
      <c r="K126" s="9">
        <v>700</v>
      </c>
      <c r="L126" s="8">
        <v>700</v>
      </c>
      <c r="M126" s="8">
        <v>700</v>
      </c>
    </row>
    <row r="127" spans="1:13" ht="12.75">
      <c r="A127" s="69"/>
      <c r="B127" s="45"/>
      <c r="C127" s="70"/>
      <c r="D127" s="25" t="s">
        <v>81</v>
      </c>
      <c r="E127" s="52">
        <v>637012</v>
      </c>
      <c r="F127" s="7" t="s">
        <v>88</v>
      </c>
      <c r="G127" s="8">
        <v>1871.45</v>
      </c>
      <c r="H127" s="8">
        <v>2006.34</v>
      </c>
      <c r="I127" s="153">
        <v>2000</v>
      </c>
      <c r="J127" s="8">
        <v>2000</v>
      </c>
      <c r="K127" s="9">
        <v>2000</v>
      </c>
      <c r="L127" s="8">
        <v>2000</v>
      </c>
      <c r="M127" s="8">
        <v>2000</v>
      </c>
    </row>
    <row r="128" spans="1:13" ht="12.75">
      <c r="A128" s="69"/>
      <c r="B128" s="45"/>
      <c r="C128" s="70"/>
      <c r="D128" s="25" t="s">
        <v>81</v>
      </c>
      <c r="E128" s="52">
        <v>635004</v>
      </c>
      <c r="F128" s="7" t="s">
        <v>89</v>
      </c>
      <c r="G128" s="20">
        <v>592.2</v>
      </c>
      <c r="H128" s="20">
        <v>7795.48</v>
      </c>
      <c r="I128" s="153">
        <v>2500</v>
      </c>
      <c r="J128" s="20">
        <v>2500</v>
      </c>
      <c r="K128" s="9">
        <v>2500</v>
      </c>
      <c r="L128" s="20">
        <v>2500</v>
      </c>
      <c r="M128" s="20">
        <v>3000</v>
      </c>
    </row>
    <row r="129" spans="1:13" ht="12.75">
      <c r="A129" s="212" t="s">
        <v>373</v>
      </c>
      <c r="B129" s="212"/>
      <c r="C129" s="212"/>
      <c r="D129" s="25" t="s">
        <v>56</v>
      </c>
      <c r="E129" s="52">
        <v>632001</v>
      </c>
      <c r="F129" s="7" t="s">
        <v>57</v>
      </c>
      <c r="G129" s="8">
        <v>12138.89</v>
      </c>
      <c r="H129" s="8">
        <v>11480.26</v>
      </c>
      <c r="I129" s="153">
        <v>16000</v>
      </c>
      <c r="J129" s="8">
        <v>16000</v>
      </c>
      <c r="K129" s="9">
        <v>16000</v>
      </c>
      <c r="L129" s="8">
        <v>16000</v>
      </c>
      <c r="M129" s="8">
        <v>18000</v>
      </c>
    </row>
    <row r="130" spans="1:13" ht="12.75">
      <c r="A130" s="69"/>
      <c r="B130" s="45"/>
      <c r="C130" s="70"/>
      <c r="D130" s="25" t="s">
        <v>56</v>
      </c>
      <c r="E130" s="54">
        <v>635006</v>
      </c>
      <c r="F130" s="7" t="s">
        <v>58</v>
      </c>
      <c r="G130" s="8">
        <v>2896.49</v>
      </c>
      <c r="H130" s="8">
        <v>3967.66</v>
      </c>
      <c r="I130" s="153">
        <v>4000</v>
      </c>
      <c r="J130" s="8">
        <v>4000</v>
      </c>
      <c r="K130" s="9">
        <v>0</v>
      </c>
      <c r="L130" s="8">
        <v>0</v>
      </c>
      <c r="M130" s="8">
        <v>0</v>
      </c>
    </row>
    <row r="131" spans="1:13" ht="12.75">
      <c r="A131" s="212" t="s">
        <v>374</v>
      </c>
      <c r="B131" s="212"/>
      <c r="C131" s="212"/>
      <c r="D131" s="25" t="s">
        <v>53</v>
      </c>
      <c r="E131" s="52">
        <v>635006</v>
      </c>
      <c r="F131" s="7" t="s">
        <v>54</v>
      </c>
      <c r="G131" s="8">
        <v>0</v>
      </c>
      <c r="H131" s="8">
        <v>228.18</v>
      </c>
      <c r="I131" s="153">
        <v>300</v>
      </c>
      <c r="J131" s="8">
        <v>300</v>
      </c>
      <c r="K131" s="9">
        <v>200</v>
      </c>
      <c r="L131" s="8">
        <v>0</v>
      </c>
      <c r="M131" s="8">
        <v>200</v>
      </c>
    </row>
    <row r="132" spans="1:13" ht="12.75">
      <c r="A132" s="69"/>
      <c r="B132" s="45"/>
      <c r="C132" s="70"/>
      <c r="D132" s="25" t="s">
        <v>53</v>
      </c>
      <c r="E132" s="52">
        <v>632002</v>
      </c>
      <c r="F132" s="7" t="s">
        <v>55</v>
      </c>
      <c r="G132" s="8">
        <v>101.22</v>
      </c>
      <c r="H132" s="8">
        <v>54.17</v>
      </c>
      <c r="I132" s="153">
        <v>80</v>
      </c>
      <c r="J132" s="8">
        <v>80</v>
      </c>
      <c r="K132" s="9">
        <v>80</v>
      </c>
      <c r="L132" s="8">
        <v>100</v>
      </c>
      <c r="M132" s="8">
        <v>100</v>
      </c>
    </row>
    <row r="133" spans="1:13" ht="12.75">
      <c r="A133" s="212" t="s">
        <v>375</v>
      </c>
      <c r="B133" s="212"/>
      <c r="C133" s="212"/>
      <c r="D133" s="25" t="s">
        <v>127</v>
      </c>
      <c r="E133" s="50">
        <v>633006</v>
      </c>
      <c r="F133" s="152" t="s">
        <v>128</v>
      </c>
      <c r="G133" s="8">
        <v>64.38</v>
      </c>
      <c r="H133" s="8">
        <v>155.91</v>
      </c>
      <c r="I133" s="153">
        <v>300</v>
      </c>
      <c r="J133" s="8">
        <v>300</v>
      </c>
      <c r="K133" s="9">
        <v>200</v>
      </c>
      <c r="L133" s="15">
        <v>100</v>
      </c>
      <c r="M133" s="15">
        <v>100</v>
      </c>
    </row>
    <row r="134" spans="1:13" ht="12.75">
      <c r="A134" s="69"/>
      <c r="B134" s="45"/>
      <c r="C134" s="70"/>
      <c r="D134" s="67" t="s">
        <v>127</v>
      </c>
      <c r="E134" s="55">
        <v>633016</v>
      </c>
      <c r="F134" s="159" t="s">
        <v>129</v>
      </c>
      <c r="G134" s="20">
        <v>702.34</v>
      </c>
      <c r="H134" s="20">
        <v>904.67</v>
      </c>
      <c r="I134" s="153">
        <v>1000</v>
      </c>
      <c r="J134" s="20">
        <v>1000</v>
      </c>
      <c r="K134" s="9">
        <v>1000</v>
      </c>
      <c r="L134" s="22">
        <v>380</v>
      </c>
      <c r="M134" s="22">
        <v>380</v>
      </c>
    </row>
    <row r="135" spans="1:13" ht="12.75">
      <c r="A135" s="69"/>
      <c r="B135" s="45"/>
      <c r="C135" s="70"/>
      <c r="D135" s="67" t="s">
        <v>127</v>
      </c>
      <c r="E135" s="55">
        <v>634004</v>
      </c>
      <c r="F135" s="159" t="s">
        <v>130</v>
      </c>
      <c r="G135" s="20">
        <v>88.68</v>
      </c>
      <c r="H135" s="20">
        <v>100.8</v>
      </c>
      <c r="I135" s="153">
        <v>90</v>
      </c>
      <c r="J135" s="20">
        <v>120</v>
      </c>
      <c r="K135" s="9">
        <v>120</v>
      </c>
      <c r="L135" s="22">
        <v>100</v>
      </c>
      <c r="M135" s="22">
        <v>100</v>
      </c>
    </row>
    <row r="136" spans="1:13" ht="12.75">
      <c r="A136" s="69"/>
      <c r="B136" s="45"/>
      <c r="C136" s="70"/>
      <c r="D136" s="67" t="s">
        <v>127</v>
      </c>
      <c r="E136" s="55">
        <v>637002</v>
      </c>
      <c r="F136" s="159" t="s">
        <v>526</v>
      </c>
      <c r="G136" s="20">
        <v>768.42</v>
      </c>
      <c r="H136" s="20">
        <v>1060.04</v>
      </c>
      <c r="I136" s="153">
        <v>800</v>
      </c>
      <c r="J136" s="20">
        <v>210</v>
      </c>
      <c r="K136" s="9">
        <v>4700</v>
      </c>
      <c r="L136" s="22">
        <v>0</v>
      </c>
      <c r="M136" s="22">
        <v>0</v>
      </c>
    </row>
    <row r="137" spans="1:13" ht="12.75">
      <c r="A137" s="69"/>
      <c r="B137" s="45"/>
      <c r="C137" s="70"/>
      <c r="D137" s="67" t="s">
        <v>127</v>
      </c>
      <c r="E137" s="55">
        <v>637026</v>
      </c>
      <c r="F137" s="159" t="s">
        <v>131</v>
      </c>
      <c r="G137" s="20">
        <v>0</v>
      </c>
      <c r="H137" s="20">
        <v>640</v>
      </c>
      <c r="I137" s="153">
        <v>700</v>
      </c>
      <c r="J137" s="20">
        <v>700</v>
      </c>
      <c r="K137" s="9">
        <v>0</v>
      </c>
      <c r="L137" s="22">
        <v>0</v>
      </c>
      <c r="M137" s="22">
        <v>0</v>
      </c>
    </row>
    <row r="138" spans="1:13" ht="12.75">
      <c r="A138" s="69"/>
      <c r="B138" s="45"/>
      <c r="C138" s="70"/>
      <c r="D138" s="67" t="s">
        <v>127</v>
      </c>
      <c r="E138" s="55">
        <v>637036</v>
      </c>
      <c r="F138" s="159" t="s">
        <v>496</v>
      </c>
      <c r="G138" s="20">
        <v>0</v>
      </c>
      <c r="H138" s="20">
        <v>1066.7</v>
      </c>
      <c r="I138" s="153">
        <v>0</v>
      </c>
      <c r="J138" s="20">
        <v>0</v>
      </c>
      <c r="K138" s="153">
        <v>0</v>
      </c>
      <c r="L138" s="22">
        <v>0</v>
      </c>
      <c r="M138" s="22">
        <v>0</v>
      </c>
    </row>
    <row r="139" spans="1:13" ht="12.75">
      <c r="A139" s="212" t="s">
        <v>521</v>
      </c>
      <c r="B139" s="212"/>
      <c r="C139" s="212"/>
      <c r="D139" s="25" t="s">
        <v>520</v>
      </c>
      <c r="E139" s="54">
        <v>611</v>
      </c>
      <c r="F139" s="7" t="s">
        <v>96</v>
      </c>
      <c r="G139" s="8">
        <v>4060.79</v>
      </c>
      <c r="H139" s="8">
        <v>3350.78</v>
      </c>
      <c r="I139" s="153">
        <v>4440</v>
      </c>
      <c r="J139" s="15">
        <v>4700</v>
      </c>
      <c r="K139" s="9">
        <v>4700</v>
      </c>
      <c r="L139" s="14">
        <v>4440</v>
      </c>
      <c r="M139" s="14">
        <v>4440</v>
      </c>
    </row>
    <row r="140" spans="1:13" ht="12.75">
      <c r="A140" s="69"/>
      <c r="B140" s="45"/>
      <c r="C140" s="70"/>
      <c r="D140" s="25" t="s">
        <v>520</v>
      </c>
      <c r="E140" s="54">
        <v>612001</v>
      </c>
      <c r="F140" s="7" t="s">
        <v>97</v>
      </c>
      <c r="G140" s="8">
        <v>0</v>
      </c>
      <c r="H140" s="8">
        <v>1044.72</v>
      </c>
      <c r="I140" s="153">
        <v>1680</v>
      </c>
      <c r="J140" s="14">
        <v>1680</v>
      </c>
      <c r="K140" s="9">
        <v>1680</v>
      </c>
      <c r="L140" s="14">
        <v>1680</v>
      </c>
      <c r="M140" s="14">
        <v>1680</v>
      </c>
    </row>
    <row r="141" spans="1:13" ht="12.75">
      <c r="A141" s="69"/>
      <c r="B141" s="45"/>
      <c r="C141" s="70"/>
      <c r="D141" s="25" t="s">
        <v>520</v>
      </c>
      <c r="E141" s="54">
        <v>614</v>
      </c>
      <c r="F141" s="7" t="s">
        <v>98</v>
      </c>
      <c r="G141" s="8">
        <v>0</v>
      </c>
      <c r="H141" s="8">
        <v>650</v>
      </c>
      <c r="I141" s="153">
        <v>200</v>
      </c>
      <c r="J141" s="14">
        <v>200</v>
      </c>
      <c r="K141" s="9">
        <v>200</v>
      </c>
      <c r="L141" s="14">
        <v>200</v>
      </c>
      <c r="M141" s="14">
        <v>200</v>
      </c>
    </row>
    <row r="142" spans="1:13" ht="12.75">
      <c r="A142" s="69"/>
      <c r="B142" s="45"/>
      <c r="C142" s="70"/>
      <c r="D142" s="25" t="s">
        <v>520</v>
      </c>
      <c r="E142" s="54">
        <v>621</v>
      </c>
      <c r="F142" s="7" t="s">
        <v>99</v>
      </c>
      <c r="G142" s="8">
        <v>515.62</v>
      </c>
      <c r="H142" s="8">
        <v>504.55</v>
      </c>
      <c r="I142" s="153">
        <v>630</v>
      </c>
      <c r="J142" s="14">
        <v>630</v>
      </c>
      <c r="K142" s="9">
        <v>650</v>
      </c>
      <c r="L142" s="14">
        <v>630</v>
      </c>
      <c r="M142" s="14">
        <v>630</v>
      </c>
    </row>
    <row r="143" spans="1:13" ht="12.75">
      <c r="A143" s="69"/>
      <c r="B143" s="45"/>
      <c r="C143" s="70"/>
      <c r="D143" s="25" t="s">
        <v>520</v>
      </c>
      <c r="E143" s="56">
        <v>625001</v>
      </c>
      <c r="F143" s="2" t="s">
        <v>100</v>
      </c>
      <c r="G143" s="3">
        <v>68.72</v>
      </c>
      <c r="H143" s="3">
        <v>70.56</v>
      </c>
      <c r="I143" s="44">
        <v>90</v>
      </c>
      <c r="J143" s="4">
        <v>90</v>
      </c>
      <c r="K143" s="5">
        <v>90</v>
      </c>
      <c r="L143" s="4">
        <v>90</v>
      </c>
      <c r="M143" s="4">
        <v>90</v>
      </c>
    </row>
    <row r="144" spans="1:13" ht="12.75">
      <c r="A144" s="69"/>
      <c r="B144" s="45"/>
      <c r="C144" s="70"/>
      <c r="D144" s="25" t="s">
        <v>520</v>
      </c>
      <c r="E144" s="56">
        <v>625002</v>
      </c>
      <c r="F144" s="2" t="s">
        <v>101</v>
      </c>
      <c r="G144" s="3">
        <v>721.88</v>
      </c>
      <c r="H144" s="3">
        <v>706.37</v>
      </c>
      <c r="I144" s="44">
        <v>890</v>
      </c>
      <c r="J144" s="4">
        <v>890</v>
      </c>
      <c r="K144" s="5">
        <v>890</v>
      </c>
      <c r="L144" s="4">
        <v>890</v>
      </c>
      <c r="M144" s="4">
        <v>890</v>
      </c>
    </row>
    <row r="145" spans="1:13" ht="12.75">
      <c r="A145" s="69"/>
      <c r="B145" s="45"/>
      <c r="C145" s="70"/>
      <c r="D145" s="25" t="s">
        <v>520</v>
      </c>
      <c r="E145" s="54">
        <v>625003</v>
      </c>
      <c r="F145" s="7" t="s">
        <v>102</v>
      </c>
      <c r="G145" s="8">
        <v>41.16</v>
      </c>
      <c r="H145" s="8">
        <v>40.3</v>
      </c>
      <c r="I145" s="153">
        <v>50</v>
      </c>
      <c r="J145" s="14">
        <v>50</v>
      </c>
      <c r="K145" s="9">
        <v>50</v>
      </c>
      <c r="L145" s="14">
        <v>50</v>
      </c>
      <c r="M145" s="14">
        <v>50</v>
      </c>
    </row>
    <row r="146" spans="1:13" ht="12.75">
      <c r="A146" s="69"/>
      <c r="B146" s="45"/>
      <c r="C146" s="70"/>
      <c r="D146" s="25" t="s">
        <v>520</v>
      </c>
      <c r="E146" s="56">
        <v>625004</v>
      </c>
      <c r="F146" s="2" t="s">
        <v>103</v>
      </c>
      <c r="G146" s="3">
        <v>154.63</v>
      </c>
      <c r="H146" s="3">
        <v>151.32</v>
      </c>
      <c r="I146" s="44">
        <v>190</v>
      </c>
      <c r="J146" s="4">
        <v>190</v>
      </c>
      <c r="K146" s="5">
        <v>190</v>
      </c>
      <c r="L146" s="4">
        <v>190</v>
      </c>
      <c r="M146" s="4">
        <v>190</v>
      </c>
    </row>
    <row r="147" spans="1:13" ht="12.75">
      <c r="A147" s="69"/>
      <c r="B147" s="45"/>
      <c r="C147" s="70"/>
      <c r="D147" s="25" t="s">
        <v>520</v>
      </c>
      <c r="E147" s="56">
        <v>625005</v>
      </c>
      <c r="F147" s="2" t="s">
        <v>104</v>
      </c>
      <c r="G147" s="3">
        <v>51.51</v>
      </c>
      <c r="H147" s="3">
        <v>50.41</v>
      </c>
      <c r="I147" s="44">
        <v>65</v>
      </c>
      <c r="J147" s="4">
        <v>65</v>
      </c>
      <c r="K147" s="5">
        <v>65</v>
      </c>
      <c r="L147" s="4">
        <v>65</v>
      </c>
      <c r="M147" s="4">
        <v>65</v>
      </c>
    </row>
    <row r="148" spans="1:13" ht="12.75">
      <c r="A148" s="69"/>
      <c r="B148" s="45"/>
      <c r="C148" s="70"/>
      <c r="D148" s="25" t="s">
        <v>520</v>
      </c>
      <c r="E148" s="56">
        <v>625007</v>
      </c>
      <c r="F148" s="2" t="s">
        <v>105</v>
      </c>
      <c r="G148" s="3">
        <v>244.87</v>
      </c>
      <c r="H148" s="3">
        <v>239.61</v>
      </c>
      <c r="I148" s="44">
        <v>300</v>
      </c>
      <c r="J148" s="4">
        <v>300</v>
      </c>
      <c r="K148" s="5">
        <v>300</v>
      </c>
      <c r="L148" s="4">
        <v>300</v>
      </c>
      <c r="M148" s="4">
        <v>300</v>
      </c>
    </row>
    <row r="149" spans="1:13" ht="12.75">
      <c r="A149" s="69"/>
      <c r="B149" s="45"/>
      <c r="C149" s="70"/>
      <c r="D149" s="25" t="s">
        <v>520</v>
      </c>
      <c r="E149" s="54">
        <v>632001</v>
      </c>
      <c r="F149" s="7" t="s">
        <v>106</v>
      </c>
      <c r="G149" s="8">
        <v>5823.27</v>
      </c>
      <c r="H149" s="8">
        <v>5657.52</v>
      </c>
      <c r="I149" s="153">
        <v>12000</v>
      </c>
      <c r="J149" s="14">
        <v>12000</v>
      </c>
      <c r="K149" s="9">
        <v>12000</v>
      </c>
      <c r="L149" s="8">
        <v>13000</v>
      </c>
      <c r="M149" s="8">
        <v>13000</v>
      </c>
    </row>
    <row r="150" spans="1:13" ht="12.75">
      <c r="A150" s="69"/>
      <c r="B150" s="45"/>
      <c r="C150" s="70"/>
      <c r="D150" s="25" t="s">
        <v>520</v>
      </c>
      <c r="E150" s="56">
        <v>632002</v>
      </c>
      <c r="F150" s="2" t="s">
        <v>107</v>
      </c>
      <c r="G150" s="3">
        <v>412.6</v>
      </c>
      <c r="H150" s="3">
        <v>104</v>
      </c>
      <c r="I150" s="44">
        <v>120</v>
      </c>
      <c r="J150" s="4">
        <v>120</v>
      </c>
      <c r="K150" s="5">
        <v>120</v>
      </c>
      <c r="L150" s="3">
        <v>100</v>
      </c>
      <c r="M150" s="3">
        <v>100</v>
      </c>
    </row>
    <row r="151" spans="1:13" ht="12.75">
      <c r="A151" s="69"/>
      <c r="B151" s="45"/>
      <c r="C151" s="70"/>
      <c r="D151" s="25" t="s">
        <v>520</v>
      </c>
      <c r="E151" s="56">
        <v>633004</v>
      </c>
      <c r="F151" s="2" t="s">
        <v>108</v>
      </c>
      <c r="G151" s="3">
        <v>3693.38</v>
      </c>
      <c r="H151" s="3">
        <v>207.27</v>
      </c>
      <c r="I151" s="44">
        <v>300</v>
      </c>
      <c r="J151" s="4">
        <v>300</v>
      </c>
      <c r="K151" s="5">
        <v>300</v>
      </c>
      <c r="L151" s="21">
        <v>0</v>
      </c>
      <c r="M151" s="21">
        <v>0</v>
      </c>
    </row>
    <row r="152" spans="1:13" ht="12.75">
      <c r="A152" s="69"/>
      <c r="B152" s="45"/>
      <c r="C152" s="70"/>
      <c r="D152" s="25" t="s">
        <v>520</v>
      </c>
      <c r="E152" s="56">
        <v>633006</v>
      </c>
      <c r="F152" s="2" t="s">
        <v>109</v>
      </c>
      <c r="G152" s="3">
        <v>956.7</v>
      </c>
      <c r="H152" s="3">
        <v>826.03</v>
      </c>
      <c r="I152" s="44">
        <v>900</v>
      </c>
      <c r="J152" s="4">
        <v>900</v>
      </c>
      <c r="K152" s="5">
        <v>900</v>
      </c>
      <c r="L152" s="3">
        <v>700</v>
      </c>
      <c r="M152" s="3">
        <v>700</v>
      </c>
    </row>
    <row r="153" spans="1:13" ht="12.75">
      <c r="A153" s="69"/>
      <c r="B153" s="45"/>
      <c r="C153" s="70"/>
      <c r="D153" s="25" t="s">
        <v>520</v>
      </c>
      <c r="E153" s="56">
        <v>635004</v>
      </c>
      <c r="F153" s="2" t="s">
        <v>110</v>
      </c>
      <c r="G153" s="3">
        <v>1156.4</v>
      </c>
      <c r="H153" s="3">
        <v>1199.62</v>
      </c>
      <c r="I153" s="44">
        <v>500</v>
      </c>
      <c r="J153" s="4">
        <v>500</v>
      </c>
      <c r="K153" s="5">
        <v>500</v>
      </c>
      <c r="L153" s="21">
        <v>0</v>
      </c>
      <c r="M153" s="21">
        <v>0</v>
      </c>
    </row>
    <row r="154" spans="1:13" ht="12.75">
      <c r="A154" s="69"/>
      <c r="B154" s="45"/>
      <c r="C154" s="70"/>
      <c r="D154" s="25" t="s">
        <v>520</v>
      </c>
      <c r="E154" s="54">
        <v>635006</v>
      </c>
      <c r="F154" s="152" t="s">
        <v>111</v>
      </c>
      <c r="G154" s="8">
        <v>1633.8</v>
      </c>
      <c r="H154" s="8">
        <v>2982.49</v>
      </c>
      <c r="I154" s="153">
        <v>5000</v>
      </c>
      <c r="J154" s="14">
        <v>5000</v>
      </c>
      <c r="K154" s="9">
        <v>2000</v>
      </c>
      <c r="L154" s="15">
        <v>0</v>
      </c>
      <c r="M154" s="15">
        <v>0</v>
      </c>
    </row>
    <row r="155" spans="1:13" ht="12.75">
      <c r="A155" s="69"/>
      <c r="B155" s="45"/>
      <c r="C155" s="70"/>
      <c r="D155" s="25" t="s">
        <v>520</v>
      </c>
      <c r="E155" s="56">
        <v>637004</v>
      </c>
      <c r="F155" s="2" t="s">
        <v>112</v>
      </c>
      <c r="G155" s="3">
        <v>449.9</v>
      </c>
      <c r="H155" s="3">
        <v>411.43</v>
      </c>
      <c r="I155" s="44">
        <v>600</v>
      </c>
      <c r="J155" s="4">
        <v>600</v>
      </c>
      <c r="K155" s="5">
        <v>600</v>
      </c>
      <c r="L155" s="3">
        <v>600</v>
      </c>
      <c r="M155" s="3">
        <v>600</v>
      </c>
    </row>
    <row r="156" spans="1:13" ht="12.75">
      <c r="A156" s="69"/>
      <c r="B156" s="45"/>
      <c r="C156" s="70"/>
      <c r="D156" s="25" t="s">
        <v>520</v>
      </c>
      <c r="E156" s="56">
        <v>637014</v>
      </c>
      <c r="F156" s="2" t="s">
        <v>113</v>
      </c>
      <c r="G156" s="3">
        <v>321.75</v>
      </c>
      <c r="H156" s="3">
        <v>331.65</v>
      </c>
      <c r="I156" s="44">
        <v>350</v>
      </c>
      <c r="J156" s="4">
        <v>350</v>
      </c>
      <c r="K156" s="5">
        <v>350</v>
      </c>
      <c r="L156" s="21">
        <v>0</v>
      </c>
      <c r="M156" s="21">
        <v>0</v>
      </c>
    </row>
    <row r="157" spans="1:13" ht="12.75">
      <c r="A157" s="69"/>
      <c r="B157" s="45"/>
      <c r="C157" s="70"/>
      <c r="D157" s="25" t="s">
        <v>520</v>
      </c>
      <c r="E157" s="56">
        <v>637016</v>
      </c>
      <c r="F157" s="2" t="s">
        <v>114</v>
      </c>
      <c r="G157" s="3">
        <v>34.77</v>
      </c>
      <c r="H157" s="3">
        <v>51.32</v>
      </c>
      <c r="I157" s="44">
        <v>60</v>
      </c>
      <c r="J157" s="4">
        <v>60</v>
      </c>
      <c r="K157" s="5">
        <v>60</v>
      </c>
      <c r="L157" s="21">
        <v>0</v>
      </c>
      <c r="M157" s="21">
        <v>0</v>
      </c>
    </row>
    <row r="158" spans="1:13" ht="12.75">
      <c r="A158" s="69"/>
      <c r="B158" s="45"/>
      <c r="C158" s="70"/>
      <c r="D158" s="25" t="s">
        <v>520</v>
      </c>
      <c r="E158" s="56">
        <v>642015</v>
      </c>
      <c r="F158" s="2" t="s">
        <v>115</v>
      </c>
      <c r="G158" s="3">
        <v>0</v>
      </c>
      <c r="H158" s="3">
        <v>0</v>
      </c>
      <c r="I158" s="44">
        <v>100</v>
      </c>
      <c r="J158" s="4">
        <v>100</v>
      </c>
      <c r="K158" s="5">
        <v>100</v>
      </c>
      <c r="L158" s="21">
        <v>100</v>
      </c>
      <c r="M158" s="21">
        <v>100</v>
      </c>
    </row>
    <row r="159" spans="1:13" ht="12.75">
      <c r="A159" s="212" t="s">
        <v>521</v>
      </c>
      <c r="B159" s="212"/>
      <c r="C159" s="212"/>
      <c r="D159" s="25" t="s">
        <v>520</v>
      </c>
      <c r="E159" s="56">
        <v>621</v>
      </c>
      <c r="F159" s="2" t="s">
        <v>116</v>
      </c>
      <c r="G159" s="3">
        <v>0</v>
      </c>
      <c r="H159" s="3">
        <v>60.5</v>
      </c>
      <c r="I159" s="44">
        <v>70</v>
      </c>
      <c r="J159" s="4">
        <v>70</v>
      </c>
      <c r="K159" s="5">
        <v>70</v>
      </c>
      <c r="L159" s="3">
        <v>70</v>
      </c>
      <c r="M159" s="3">
        <v>70</v>
      </c>
    </row>
    <row r="160" spans="1:13" ht="12.75">
      <c r="A160" s="69"/>
      <c r="B160" s="45"/>
      <c r="C160" s="70"/>
      <c r="D160" s="25" t="s">
        <v>520</v>
      </c>
      <c r="E160" s="49">
        <v>625001</v>
      </c>
      <c r="F160" s="2" t="s">
        <v>117</v>
      </c>
      <c r="G160" s="3">
        <v>0</v>
      </c>
      <c r="H160" s="3">
        <v>8.47</v>
      </c>
      <c r="I160" s="44">
        <v>10</v>
      </c>
      <c r="J160" s="4">
        <v>10</v>
      </c>
      <c r="K160" s="5">
        <v>10</v>
      </c>
      <c r="L160" s="3">
        <v>10</v>
      </c>
      <c r="M160" s="3">
        <v>10</v>
      </c>
    </row>
    <row r="161" spans="1:13" ht="12.75">
      <c r="A161" s="69"/>
      <c r="B161" s="45"/>
      <c r="C161" s="70"/>
      <c r="D161" s="25" t="s">
        <v>520</v>
      </c>
      <c r="E161" s="49">
        <v>625002</v>
      </c>
      <c r="F161" s="2" t="s">
        <v>118</v>
      </c>
      <c r="G161" s="3">
        <v>0</v>
      </c>
      <c r="H161" s="3">
        <v>84.7</v>
      </c>
      <c r="I161" s="44">
        <v>95</v>
      </c>
      <c r="J161" s="4">
        <v>95</v>
      </c>
      <c r="K161" s="5">
        <v>95</v>
      </c>
      <c r="L161" s="3">
        <v>95</v>
      </c>
      <c r="M161" s="3">
        <v>95</v>
      </c>
    </row>
    <row r="162" spans="1:13" ht="12.75">
      <c r="A162" s="69"/>
      <c r="B162" s="45"/>
      <c r="C162" s="70"/>
      <c r="D162" s="25" t="s">
        <v>520</v>
      </c>
      <c r="E162" s="49">
        <v>625003</v>
      </c>
      <c r="F162" s="2" t="s">
        <v>119</v>
      </c>
      <c r="G162" s="3">
        <v>3.5</v>
      </c>
      <c r="H162" s="3">
        <v>5.19</v>
      </c>
      <c r="I162" s="44">
        <v>6</v>
      </c>
      <c r="J162" s="4">
        <v>6</v>
      </c>
      <c r="K162" s="5">
        <v>6</v>
      </c>
      <c r="L162" s="3">
        <v>5</v>
      </c>
      <c r="M162" s="3">
        <v>5</v>
      </c>
    </row>
    <row r="163" spans="1:13" ht="12.75">
      <c r="A163" s="69"/>
      <c r="B163" s="45"/>
      <c r="C163" s="70"/>
      <c r="D163" s="25" t="s">
        <v>520</v>
      </c>
      <c r="E163" s="49">
        <v>625004</v>
      </c>
      <c r="F163" s="2" t="s">
        <v>120</v>
      </c>
      <c r="G163" s="3">
        <v>0</v>
      </c>
      <c r="H163" s="3">
        <v>18.15</v>
      </c>
      <c r="I163" s="44">
        <v>20</v>
      </c>
      <c r="J163" s="4">
        <v>20</v>
      </c>
      <c r="K163" s="5">
        <v>20</v>
      </c>
      <c r="L163" s="3">
        <v>20</v>
      </c>
      <c r="M163" s="3">
        <v>20</v>
      </c>
    </row>
    <row r="164" spans="1:13" ht="12.75">
      <c r="A164" s="69"/>
      <c r="B164" s="45"/>
      <c r="C164" s="70"/>
      <c r="D164" s="25" t="s">
        <v>520</v>
      </c>
      <c r="E164" s="49">
        <v>625005</v>
      </c>
      <c r="F164" s="2" t="s">
        <v>121</v>
      </c>
      <c r="G164" s="3">
        <v>0</v>
      </c>
      <c r="H164" s="3">
        <v>6.05</v>
      </c>
      <c r="I164" s="44">
        <v>10</v>
      </c>
      <c r="J164" s="4">
        <v>10</v>
      </c>
      <c r="K164" s="5">
        <v>10</v>
      </c>
      <c r="L164" s="3">
        <v>10</v>
      </c>
      <c r="M164" s="3">
        <v>10</v>
      </c>
    </row>
    <row r="165" spans="1:13" ht="12.75">
      <c r="A165" s="69"/>
      <c r="B165" s="45"/>
      <c r="C165" s="70"/>
      <c r="D165" s="25" t="s">
        <v>520</v>
      </c>
      <c r="E165" s="49">
        <v>625007</v>
      </c>
      <c r="F165" s="2" t="s">
        <v>122</v>
      </c>
      <c r="G165" s="3">
        <v>0</v>
      </c>
      <c r="H165" s="3">
        <v>28.71</v>
      </c>
      <c r="I165" s="44">
        <v>35</v>
      </c>
      <c r="J165" s="4">
        <v>35</v>
      </c>
      <c r="K165" s="5">
        <v>35</v>
      </c>
      <c r="L165" s="3">
        <v>35</v>
      </c>
      <c r="M165" s="3">
        <v>35</v>
      </c>
    </row>
    <row r="166" spans="1:13" ht="12.75">
      <c r="A166" s="69"/>
      <c r="B166" s="45"/>
      <c r="C166" s="70"/>
      <c r="D166" s="25" t="s">
        <v>520</v>
      </c>
      <c r="E166" s="49">
        <v>633001</v>
      </c>
      <c r="F166" s="2" t="s">
        <v>123</v>
      </c>
      <c r="G166" s="3">
        <v>0</v>
      </c>
      <c r="H166" s="3">
        <v>451.18</v>
      </c>
      <c r="I166" s="44">
        <v>0</v>
      </c>
      <c r="J166" s="4">
        <v>0</v>
      </c>
      <c r="K166" s="44">
        <v>0</v>
      </c>
      <c r="L166" s="3">
        <v>0</v>
      </c>
      <c r="M166" s="3">
        <v>0</v>
      </c>
    </row>
    <row r="167" spans="1:13" ht="12.75">
      <c r="A167" s="69"/>
      <c r="B167" s="45"/>
      <c r="C167" s="70"/>
      <c r="D167" s="25" t="s">
        <v>520</v>
      </c>
      <c r="E167" s="49">
        <v>637016</v>
      </c>
      <c r="F167" s="2" t="s">
        <v>124</v>
      </c>
      <c r="G167" s="3">
        <v>0</v>
      </c>
      <c r="H167" s="3">
        <v>0</v>
      </c>
      <c r="I167" s="44">
        <v>0</v>
      </c>
      <c r="J167" s="4">
        <v>0</v>
      </c>
      <c r="K167" s="44">
        <v>0</v>
      </c>
      <c r="L167" s="3">
        <v>0</v>
      </c>
      <c r="M167" s="3">
        <v>0</v>
      </c>
    </row>
    <row r="168" spans="1:13" ht="12.75">
      <c r="A168" s="69"/>
      <c r="B168" s="45"/>
      <c r="C168" s="70"/>
      <c r="D168" s="25" t="s">
        <v>520</v>
      </c>
      <c r="E168" s="49">
        <v>637027</v>
      </c>
      <c r="F168" s="2" t="s">
        <v>125</v>
      </c>
      <c r="G168" s="3">
        <v>440</v>
      </c>
      <c r="H168" s="3">
        <v>649</v>
      </c>
      <c r="I168" s="44">
        <v>660</v>
      </c>
      <c r="J168" s="4">
        <v>660</v>
      </c>
      <c r="K168" s="5">
        <v>660</v>
      </c>
      <c r="L168" s="3">
        <v>660</v>
      </c>
      <c r="M168" s="3">
        <v>660</v>
      </c>
    </row>
    <row r="169" spans="1:13" ht="12.75">
      <c r="A169" s="69"/>
      <c r="B169" s="45"/>
      <c r="C169" s="70"/>
      <c r="D169" s="25" t="s">
        <v>520</v>
      </c>
      <c r="E169" s="49">
        <v>633009</v>
      </c>
      <c r="F169" s="2" t="s">
        <v>126</v>
      </c>
      <c r="G169" s="3">
        <v>609.63</v>
      </c>
      <c r="H169" s="3">
        <v>533.01</v>
      </c>
      <c r="I169" s="44">
        <v>665</v>
      </c>
      <c r="J169" s="4">
        <v>665</v>
      </c>
      <c r="K169" s="5">
        <v>665</v>
      </c>
      <c r="L169" s="3">
        <v>665</v>
      </c>
      <c r="M169" s="3">
        <v>665</v>
      </c>
    </row>
    <row r="170" spans="1:13" ht="12.75">
      <c r="A170" s="212" t="s">
        <v>521</v>
      </c>
      <c r="B170" s="212"/>
      <c r="C170" s="212"/>
      <c r="D170" s="25" t="s">
        <v>520</v>
      </c>
      <c r="E170" s="47">
        <v>637027</v>
      </c>
      <c r="F170" s="6" t="s">
        <v>12</v>
      </c>
      <c r="G170" s="3">
        <v>0</v>
      </c>
      <c r="H170" s="3">
        <v>0</v>
      </c>
      <c r="I170" s="44">
        <v>800</v>
      </c>
      <c r="J170" s="3">
        <v>0</v>
      </c>
      <c r="K170" s="5">
        <v>800</v>
      </c>
      <c r="L170" s="3">
        <v>600</v>
      </c>
      <c r="M170" s="3">
        <v>600</v>
      </c>
    </row>
    <row r="171" spans="1:13" ht="12.75">
      <c r="A171" s="69"/>
      <c r="B171" s="45"/>
      <c r="C171" s="70"/>
      <c r="D171" s="25" t="s">
        <v>520</v>
      </c>
      <c r="E171" s="53">
        <v>633006</v>
      </c>
      <c r="F171" s="160" t="s">
        <v>92</v>
      </c>
      <c r="G171" s="19">
        <v>603.47</v>
      </c>
      <c r="H171" s="19">
        <v>204.87</v>
      </c>
      <c r="I171" s="44">
        <v>250</v>
      </c>
      <c r="J171" s="19">
        <v>250</v>
      </c>
      <c r="K171" s="5">
        <v>250</v>
      </c>
      <c r="L171" s="19">
        <v>200</v>
      </c>
      <c r="M171" s="19">
        <v>200</v>
      </c>
    </row>
    <row r="172" spans="1:13" ht="12.75">
      <c r="A172" s="69"/>
      <c r="B172" s="45"/>
      <c r="C172" s="70"/>
      <c r="D172" s="25" t="s">
        <v>520</v>
      </c>
      <c r="E172" s="56">
        <v>633016</v>
      </c>
      <c r="F172" s="6" t="s">
        <v>93</v>
      </c>
      <c r="G172" s="3">
        <v>750.13</v>
      </c>
      <c r="H172" s="3">
        <v>792.57</v>
      </c>
      <c r="I172" s="44">
        <v>700</v>
      </c>
      <c r="J172" s="3">
        <v>1000</v>
      </c>
      <c r="K172" s="5">
        <v>800</v>
      </c>
      <c r="L172" s="3">
        <v>700</v>
      </c>
      <c r="M172" s="3">
        <v>700</v>
      </c>
    </row>
    <row r="173" spans="1:13" ht="12.75">
      <c r="A173" s="69"/>
      <c r="B173" s="45"/>
      <c r="C173" s="70"/>
      <c r="D173" s="25" t="s">
        <v>520</v>
      </c>
      <c r="E173" s="56">
        <v>634004</v>
      </c>
      <c r="F173" s="6" t="s">
        <v>94</v>
      </c>
      <c r="G173" s="3">
        <v>119.26</v>
      </c>
      <c r="H173" s="3">
        <v>110.3</v>
      </c>
      <c r="I173" s="44">
        <v>200</v>
      </c>
      <c r="J173" s="3">
        <v>520</v>
      </c>
      <c r="K173" s="5">
        <v>200</v>
      </c>
      <c r="L173" s="3">
        <v>200</v>
      </c>
      <c r="M173" s="3">
        <v>200</v>
      </c>
    </row>
    <row r="174" spans="1:13" ht="12.75">
      <c r="A174" s="69"/>
      <c r="B174" s="45"/>
      <c r="C174" s="70"/>
      <c r="D174" s="25" t="s">
        <v>520</v>
      </c>
      <c r="E174" s="56">
        <v>637002</v>
      </c>
      <c r="F174" s="6" t="s">
        <v>95</v>
      </c>
      <c r="G174" s="3">
        <v>535.22</v>
      </c>
      <c r="H174" s="3">
        <v>1115.7</v>
      </c>
      <c r="I174" s="44">
        <v>700</v>
      </c>
      <c r="J174" s="3">
        <v>700</v>
      </c>
      <c r="K174" s="5">
        <v>1700</v>
      </c>
      <c r="L174" s="3">
        <v>300</v>
      </c>
      <c r="M174" s="3">
        <v>300</v>
      </c>
    </row>
    <row r="175" spans="1:13" ht="12.75">
      <c r="A175" s="69"/>
      <c r="B175" s="45"/>
      <c r="C175" s="70"/>
      <c r="D175" s="25" t="s">
        <v>520</v>
      </c>
      <c r="E175" s="56">
        <v>637004</v>
      </c>
      <c r="F175" s="6" t="s">
        <v>516</v>
      </c>
      <c r="G175" s="3">
        <v>0</v>
      </c>
      <c r="H175" s="3">
        <v>0</v>
      </c>
      <c r="I175" s="44">
        <v>0</v>
      </c>
      <c r="J175" s="3">
        <v>0</v>
      </c>
      <c r="K175" s="5">
        <v>5000</v>
      </c>
      <c r="L175" s="3">
        <v>0</v>
      </c>
      <c r="M175" s="3">
        <v>0</v>
      </c>
    </row>
    <row r="176" spans="1:13" ht="12.75">
      <c r="A176" s="69"/>
      <c r="B176" s="45"/>
      <c r="C176" s="70"/>
      <c r="D176" s="25" t="s">
        <v>520</v>
      </c>
      <c r="E176" s="56">
        <v>633016</v>
      </c>
      <c r="F176" s="6" t="s">
        <v>497</v>
      </c>
      <c r="G176" s="3">
        <v>0</v>
      </c>
      <c r="H176" s="3">
        <v>300</v>
      </c>
      <c r="I176" s="44">
        <v>0</v>
      </c>
      <c r="J176" s="3">
        <v>0</v>
      </c>
      <c r="K176" s="44">
        <v>0</v>
      </c>
      <c r="L176" s="3">
        <v>0</v>
      </c>
      <c r="M176" s="3">
        <v>0</v>
      </c>
    </row>
    <row r="177" spans="1:13" ht="12.75">
      <c r="A177" s="69"/>
      <c r="B177" s="45"/>
      <c r="C177" s="70"/>
      <c r="D177" s="25" t="s">
        <v>520</v>
      </c>
      <c r="E177" s="56">
        <v>637036</v>
      </c>
      <c r="F177" s="6" t="s">
        <v>515</v>
      </c>
      <c r="G177" s="3">
        <v>0</v>
      </c>
      <c r="H177" s="3">
        <v>0</v>
      </c>
      <c r="I177" s="44">
        <v>0</v>
      </c>
      <c r="J177" s="3">
        <v>320</v>
      </c>
      <c r="K177" s="44">
        <v>0</v>
      </c>
      <c r="L177" s="3">
        <v>0</v>
      </c>
      <c r="M177" s="3">
        <v>0</v>
      </c>
    </row>
    <row r="178" spans="1:13" ht="12.75">
      <c r="A178" s="212" t="s">
        <v>376</v>
      </c>
      <c r="B178" s="212"/>
      <c r="C178" s="212"/>
      <c r="D178" s="16" t="s">
        <v>13</v>
      </c>
      <c r="E178" s="47">
        <v>633006</v>
      </c>
      <c r="F178" s="2" t="s">
        <v>14</v>
      </c>
      <c r="G178" s="3">
        <v>0</v>
      </c>
      <c r="H178" s="3">
        <v>0</v>
      </c>
      <c r="I178" s="44">
        <v>20</v>
      </c>
      <c r="J178" s="3">
        <v>20</v>
      </c>
      <c r="K178" s="5">
        <v>20</v>
      </c>
      <c r="L178" s="3">
        <v>20</v>
      </c>
      <c r="M178" s="3">
        <v>20</v>
      </c>
    </row>
    <row r="179" spans="1:13" ht="12.75">
      <c r="A179" s="69"/>
      <c r="B179" s="45"/>
      <c r="C179" s="70"/>
      <c r="D179" s="16" t="s">
        <v>13</v>
      </c>
      <c r="E179" s="47">
        <v>635006</v>
      </c>
      <c r="F179" s="2" t="s">
        <v>15</v>
      </c>
      <c r="G179" s="3">
        <v>706.4</v>
      </c>
      <c r="H179" s="3">
        <v>537.96</v>
      </c>
      <c r="I179" s="44">
        <v>650</v>
      </c>
      <c r="J179" s="3">
        <v>650</v>
      </c>
      <c r="K179" s="5">
        <v>650</v>
      </c>
      <c r="L179" s="3">
        <v>650</v>
      </c>
      <c r="M179" s="3">
        <v>650</v>
      </c>
    </row>
    <row r="180" spans="1:13" ht="12.75">
      <c r="A180" s="69"/>
      <c r="B180" s="45"/>
      <c r="C180" s="70"/>
      <c r="D180" s="16" t="s">
        <v>13</v>
      </c>
      <c r="E180" s="47">
        <v>637026</v>
      </c>
      <c r="F180" s="2" t="s">
        <v>16</v>
      </c>
      <c r="G180" s="3">
        <v>47.78</v>
      </c>
      <c r="H180" s="3">
        <v>47.78</v>
      </c>
      <c r="I180" s="44">
        <v>60</v>
      </c>
      <c r="J180" s="3">
        <v>60</v>
      </c>
      <c r="K180" s="5">
        <v>60</v>
      </c>
      <c r="L180" s="3">
        <v>60</v>
      </c>
      <c r="M180" s="3">
        <v>60</v>
      </c>
    </row>
    <row r="181" spans="1:13" ht="12.75">
      <c r="A181" s="69"/>
      <c r="B181" s="45"/>
      <c r="C181" s="70"/>
      <c r="D181" s="16" t="s">
        <v>13</v>
      </c>
      <c r="E181" s="47">
        <v>637035</v>
      </c>
      <c r="F181" s="2" t="s">
        <v>17</v>
      </c>
      <c r="G181" s="3">
        <v>55.68</v>
      </c>
      <c r="H181" s="3">
        <v>55.68</v>
      </c>
      <c r="I181" s="44">
        <v>60</v>
      </c>
      <c r="J181" s="3">
        <v>60</v>
      </c>
      <c r="K181" s="5">
        <v>60</v>
      </c>
      <c r="L181" s="3">
        <v>60</v>
      </c>
      <c r="M181" s="3">
        <v>60</v>
      </c>
    </row>
    <row r="182" spans="1:13" ht="12.75">
      <c r="A182" s="212" t="s">
        <v>377</v>
      </c>
      <c r="B182" s="212"/>
      <c r="C182" s="212"/>
      <c r="D182" s="16" t="s">
        <v>9</v>
      </c>
      <c r="E182" s="46">
        <v>642006</v>
      </c>
      <c r="F182" s="2" t="s">
        <v>10</v>
      </c>
      <c r="G182" s="2">
        <v>2205.4</v>
      </c>
      <c r="H182" s="2">
        <v>1781.22</v>
      </c>
      <c r="I182" s="44">
        <v>1800</v>
      </c>
      <c r="J182" s="3">
        <v>2740</v>
      </c>
      <c r="K182" s="5">
        <v>2000</v>
      </c>
      <c r="L182" s="3">
        <v>1800</v>
      </c>
      <c r="M182" s="3">
        <v>1800</v>
      </c>
    </row>
    <row r="183" spans="1:13" ht="12.75">
      <c r="A183" s="69"/>
      <c r="B183" s="45"/>
      <c r="C183" s="70"/>
      <c r="D183" s="16" t="s">
        <v>9</v>
      </c>
      <c r="E183" s="47">
        <v>632001</v>
      </c>
      <c r="F183" s="2" t="s">
        <v>50</v>
      </c>
      <c r="G183" s="3">
        <v>394.9</v>
      </c>
      <c r="H183" s="3">
        <v>318</v>
      </c>
      <c r="I183" s="44">
        <v>350</v>
      </c>
      <c r="J183" s="3">
        <v>350</v>
      </c>
      <c r="K183" s="5">
        <v>350</v>
      </c>
      <c r="L183" s="3">
        <v>300</v>
      </c>
      <c r="M183" s="3">
        <v>300</v>
      </c>
    </row>
    <row r="184" spans="1:13" ht="12.75">
      <c r="A184" s="69"/>
      <c r="B184" s="45"/>
      <c r="C184" s="70"/>
      <c r="D184" s="16" t="s">
        <v>9</v>
      </c>
      <c r="E184" s="47">
        <v>633006</v>
      </c>
      <c r="F184" s="2" t="s">
        <v>51</v>
      </c>
      <c r="G184" s="3">
        <v>57.2</v>
      </c>
      <c r="H184" s="3">
        <v>0</v>
      </c>
      <c r="I184" s="44">
        <v>0</v>
      </c>
      <c r="J184" s="3">
        <v>0</v>
      </c>
      <c r="K184" s="44">
        <v>0</v>
      </c>
      <c r="L184" s="3">
        <v>0</v>
      </c>
      <c r="M184" s="3">
        <v>0</v>
      </c>
    </row>
    <row r="185" spans="1:13" ht="12.75">
      <c r="A185" s="69"/>
      <c r="B185" s="45"/>
      <c r="C185" s="70"/>
      <c r="D185" s="16" t="s">
        <v>9</v>
      </c>
      <c r="E185" s="47">
        <v>635006</v>
      </c>
      <c r="F185" s="6" t="s">
        <v>52</v>
      </c>
      <c r="G185" s="3">
        <v>0</v>
      </c>
      <c r="H185" s="3">
        <v>0</v>
      </c>
      <c r="I185" s="44">
        <v>1500</v>
      </c>
      <c r="J185" s="3">
        <v>1500</v>
      </c>
      <c r="K185" s="5">
        <v>4000</v>
      </c>
      <c r="L185" s="21">
        <v>0</v>
      </c>
      <c r="M185" s="21">
        <v>200</v>
      </c>
    </row>
    <row r="186" spans="1:13" ht="12.75">
      <c r="A186" s="69"/>
      <c r="B186" s="45"/>
      <c r="C186" s="70"/>
      <c r="D186" s="16" t="s">
        <v>9</v>
      </c>
      <c r="E186" s="47">
        <v>642001</v>
      </c>
      <c r="F186" s="6" t="s">
        <v>90</v>
      </c>
      <c r="G186" s="3">
        <v>10493.96</v>
      </c>
      <c r="H186" s="3">
        <v>13699.52</v>
      </c>
      <c r="I186" s="44">
        <v>14000</v>
      </c>
      <c r="J186" s="24">
        <v>14000</v>
      </c>
      <c r="K186" s="5">
        <v>14000</v>
      </c>
      <c r="L186" s="24">
        <v>15000</v>
      </c>
      <c r="M186" s="24">
        <v>15000</v>
      </c>
    </row>
    <row r="187" spans="1:13" ht="12.75">
      <c r="A187" s="69"/>
      <c r="B187" s="45"/>
      <c r="C187" s="70"/>
      <c r="D187" s="16" t="s">
        <v>9</v>
      </c>
      <c r="E187" s="47">
        <v>642007</v>
      </c>
      <c r="F187" s="6" t="s">
        <v>91</v>
      </c>
      <c r="G187" s="3">
        <v>4600</v>
      </c>
      <c r="H187" s="3">
        <v>5900</v>
      </c>
      <c r="I187" s="44">
        <v>6000</v>
      </c>
      <c r="J187" s="24">
        <v>6000</v>
      </c>
      <c r="K187" s="5">
        <v>6000</v>
      </c>
      <c r="L187" s="24">
        <v>5000</v>
      </c>
      <c r="M187" s="24">
        <v>5000</v>
      </c>
    </row>
    <row r="188" spans="1:13" ht="12.75">
      <c r="A188" s="212" t="s">
        <v>383</v>
      </c>
      <c r="B188" s="212"/>
      <c r="C188" s="212"/>
      <c r="D188" s="16" t="s">
        <v>222</v>
      </c>
      <c r="E188" s="47">
        <v>635006</v>
      </c>
      <c r="F188" s="2" t="s">
        <v>498</v>
      </c>
      <c r="G188" s="3">
        <v>0</v>
      </c>
      <c r="H188" s="3">
        <v>240</v>
      </c>
      <c r="I188" s="44">
        <v>0</v>
      </c>
      <c r="J188" s="24">
        <v>0</v>
      </c>
      <c r="K188" s="44">
        <v>0</v>
      </c>
      <c r="L188" s="24">
        <v>0</v>
      </c>
      <c r="M188" s="24">
        <v>0</v>
      </c>
    </row>
    <row r="189" spans="1:13" ht="12.75">
      <c r="A189" s="222" t="s">
        <v>378</v>
      </c>
      <c r="B189" s="222"/>
      <c r="C189" s="222"/>
      <c r="D189" s="16" t="s">
        <v>18</v>
      </c>
      <c r="E189" s="47">
        <v>637001</v>
      </c>
      <c r="F189" s="2" t="s">
        <v>19</v>
      </c>
      <c r="G189" s="3">
        <v>394</v>
      </c>
      <c r="H189" s="3">
        <v>438</v>
      </c>
      <c r="I189" s="44">
        <v>600</v>
      </c>
      <c r="J189" s="3">
        <v>650</v>
      </c>
      <c r="K189" s="5">
        <v>600</v>
      </c>
      <c r="L189" s="3">
        <v>600</v>
      </c>
      <c r="M189" s="3">
        <v>600</v>
      </c>
    </row>
    <row r="190" spans="1:13" ht="12.75">
      <c r="A190" s="212" t="s">
        <v>522</v>
      </c>
      <c r="B190" s="212"/>
      <c r="C190" s="212"/>
      <c r="D190" s="30" t="s">
        <v>523</v>
      </c>
      <c r="E190" s="53">
        <v>633016</v>
      </c>
      <c r="F190" s="18" t="s">
        <v>527</v>
      </c>
      <c r="G190" s="19">
        <v>652.67</v>
      </c>
      <c r="H190" s="19">
        <v>669.5</v>
      </c>
      <c r="I190" s="44">
        <v>650</v>
      </c>
      <c r="J190" s="19">
        <v>650</v>
      </c>
      <c r="K190" s="5">
        <v>650</v>
      </c>
      <c r="L190" s="19">
        <v>600</v>
      </c>
      <c r="M190" s="19">
        <v>600</v>
      </c>
    </row>
    <row r="191" spans="1:13" ht="12.75">
      <c r="A191" s="69"/>
      <c r="B191" s="45"/>
      <c r="C191" s="70"/>
      <c r="D191" s="30" t="s">
        <v>523</v>
      </c>
      <c r="E191" s="53">
        <v>637002</v>
      </c>
      <c r="F191" s="18" t="s">
        <v>150</v>
      </c>
      <c r="G191" s="19">
        <v>0</v>
      </c>
      <c r="H191" s="19">
        <v>0</v>
      </c>
      <c r="I191" s="44">
        <v>200</v>
      </c>
      <c r="J191" s="19">
        <v>200</v>
      </c>
      <c r="K191" s="5">
        <v>200</v>
      </c>
      <c r="L191" s="19">
        <v>200</v>
      </c>
      <c r="M191" s="19">
        <v>200</v>
      </c>
    </row>
    <row r="192" spans="1:13" ht="12.75">
      <c r="A192" s="69"/>
      <c r="B192" s="45"/>
      <c r="C192" s="70"/>
      <c r="D192" s="30" t="s">
        <v>523</v>
      </c>
      <c r="E192" s="53">
        <v>642014</v>
      </c>
      <c r="F192" s="18" t="s">
        <v>151</v>
      </c>
      <c r="G192" s="19">
        <v>2100</v>
      </c>
      <c r="H192" s="19">
        <v>2120</v>
      </c>
      <c r="I192" s="44">
        <v>2100</v>
      </c>
      <c r="J192" s="19">
        <v>2100</v>
      </c>
      <c r="K192" s="5">
        <v>2100</v>
      </c>
      <c r="L192" s="19">
        <v>2100</v>
      </c>
      <c r="M192" s="19">
        <v>2100</v>
      </c>
    </row>
    <row r="193" spans="1:13" ht="12.75">
      <c r="A193" s="69"/>
      <c r="B193" s="45"/>
      <c r="C193" s="70"/>
      <c r="D193" s="30" t="s">
        <v>523</v>
      </c>
      <c r="E193" s="53">
        <v>637027</v>
      </c>
      <c r="F193" s="18" t="s">
        <v>152</v>
      </c>
      <c r="G193" s="19">
        <v>0</v>
      </c>
      <c r="H193" s="19">
        <v>20</v>
      </c>
      <c r="I193" s="44">
        <v>100</v>
      </c>
      <c r="J193" s="19">
        <v>100</v>
      </c>
      <c r="K193" s="44">
        <v>0</v>
      </c>
      <c r="L193" s="19">
        <v>50</v>
      </c>
      <c r="M193" s="19">
        <v>50</v>
      </c>
    </row>
    <row r="194" spans="1:13" ht="12.75">
      <c r="A194" s="212" t="s">
        <v>524</v>
      </c>
      <c r="B194" s="212"/>
      <c r="C194" s="212"/>
      <c r="D194" s="30" t="s">
        <v>525</v>
      </c>
      <c r="E194" s="53">
        <v>637006</v>
      </c>
      <c r="F194" s="18" t="s">
        <v>155</v>
      </c>
      <c r="G194" s="19">
        <v>0</v>
      </c>
      <c r="H194" s="19">
        <v>322.28</v>
      </c>
      <c r="I194" s="44">
        <v>0</v>
      </c>
      <c r="J194" s="19">
        <v>70</v>
      </c>
      <c r="K194" s="44">
        <v>0</v>
      </c>
      <c r="L194" s="19">
        <v>0</v>
      </c>
      <c r="M194" s="19">
        <v>0</v>
      </c>
    </row>
    <row r="195" spans="1:13" ht="12.75">
      <c r="A195" s="69"/>
      <c r="B195" s="45"/>
      <c r="C195" s="70"/>
      <c r="D195" s="30" t="s">
        <v>525</v>
      </c>
      <c r="E195" s="53">
        <v>642014</v>
      </c>
      <c r="F195" s="18" t="s">
        <v>157</v>
      </c>
      <c r="G195" s="19">
        <v>1200</v>
      </c>
      <c r="H195" s="19">
        <v>1200</v>
      </c>
      <c r="I195" s="44">
        <v>1600</v>
      </c>
      <c r="J195" s="19">
        <v>1600</v>
      </c>
      <c r="K195" s="5">
        <v>1600</v>
      </c>
      <c r="L195" s="19">
        <v>1500</v>
      </c>
      <c r="M195" s="19">
        <v>1500</v>
      </c>
    </row>
    <row r="196" spans="1:13" ht="12.75">
      <c r="A196" s="69"/>
      <c r="B196" s="45"/>
      <c r="C196" s="70"/>
      <c r="D196" s="30" t="s">
        <v>525</v>
      </c>
      <c r="E196" s="53">
        <v>637037</v>
      </c>
      <c r="F196" s="18" t="s">
        <v>499</v>
      </c>
      <c r="G196" s="19">
        <v>0</v>
      </c>
      <c r="H196" s="19">
        <v>4</v>
      </c>
      <c r="I196" s="44">
        <v>0</v>
      </c>
      <c r="J196" s="19">
        <v>0</v>
      </c>
      <c r="K196" s="44">
        <v>0</v>
      </c>
      <c r="L196" s="19">
        <v>0</v>
      </c>
      <c r="M196" s="19">
        <v>0</v>
      </c>
    </row>
    <row r="197" spans="1:13" ht="12.75">
      <c r="A197" s="212" t="s">
        <v>379</v>
      </c>
      <c r="B197" s="212"/>
      <c r="C197" s="212"/>
      <c r="D197" s="30" t="s">
        <v>153</v>
      </c>
      <c r="E197" s="53">
        <v>633009</v>
      </c>
      <c r="F197" s="18" t="s">
        <v>154</v>
      </c>
      <c r="G197" s="19">
        <v>0</v>
      </c>
      <c r="H197" s="19">
        <v>0</v>
      </c>
      <c r="I197" s="44">
        <v>0</v>
      </c>
      <c r="J197" s="19">
        <v>0</v>
      </c>
      <c r="K197" s="44">
        <v>0</v>
      </c>
      <c r="L197" s="19">
        <v>0</v>
      </c>
      <c r="M197" s="19">
        <v>0</v>
      </c>
    </row>
    <row r="198" spans="1:13" ht="12.75">
      <c r="A198" s="69"/>
      <c r="B198" s="45"/>
      <c r="C198" s="70"/>
      <c r="D198" s="30" t="s">
        <v>153</v>
      </c>
      <c r="E198" s="53">
        <v>634004</v>
      </c>
      <c r="F198" s="18" t="s">
        <v>156</v>
      </c>
      <c r="G198" s="19">
        <v>28.8</v>
      </c>
      <c r="H198" s="19">
        <v>0</v>
      </c>
      <c r="I198" s="44">
        <v>0</v>
      </c>
      <c r="J198" s="19">
        <v>0</v>
      </c>
      <c r="K198" s="44">
        <v>0</v>
      </c>
      <c r="L198" s="19">
        <v>0</v>
      </c>
      <c r="M198" s="19">
        <v>0</v>
      </c>
    </row>
    <row r="199" spans="1:13" ht="12.75">
      <c r="A199" s="59"/>
      <c r="B199" s="71"/>
      <c r="C199" s="72"/>
      <c r="D199" s="68" t="s">
        <v>153</v>
      </c>
      <c r="E199" s="64">
        <v>642014</v>
      </c>
      <c r="F199" s="65" t="s">
        <v>158</v>
      </c>
      <c r="G199" s="19">
        <v>0</v>
      </c>
      <c r="H199" s="19">
        <v>58.42</v>
      </c>
      <c r="I199" s="44">
        <v>500</v>
      </c>
      <c r="J199" s="19">
        <v>500</v>
      </c>
      <c r="K199" s="5">
        <v>300</v>
      </c>
      <c r="L199" s="19">
        <v>600</v>
      </c>
      <c r="M199" s="19">
        <v>600</v>
      </c>
    </row>
    <row r="200" spans="1:13" ht="26.25" customHeight="1">
      <c r="A200" s="224" t="s">
        <v>380</v>
      </c>
      <c r="B200" s="224"/>
      <c r="C200" s="224"/>
      <c r="D200" s="224"/>
      <c r="E200" s="224"/>
      <c r="F200" s="224"/>
      <c r="G200" s="61">
        <f aca="true" t="shared" si="0" ref="G200:M200">SUM(G5:G199)</f>
        <v>279909.70999999996</v>
      </c>
      <c r="H200" s="61">
        <f t="shared" si="0"/>
        <v>326390.93999999994</v>
      </c>
      <c r="I200" s="60">
        <f t="shared" si="0"/>
        <v>373513</v>
      </c>
      <c r="J200" s="61">
        <f t="shared" si="0"/>
        <v>374605</v>
      </c>
      <c r="K200" s="60">
        <f t="shared" si="0"/>
        <v>373503</v>
      </c>
      <c r="L200" s="61">
        <f t="shared" si="0"/>
        <v>316162</v>
      </c>
      <c r="M200" s="61">
        <f t="shared" si="0"/>
        <v>324232</v>
      </c>
    </row>
    <row r="201" spans="1:13" ht="26.25" customHeight="1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</row>
    <row r="202" spans="1:13" ht="24.75" customHeight="1">
      <c r="A202" s="130" t="s">
        <v>381</v>
      </c>
      <c r="B202" s="126"/>
      <c r="C202" s="126"/>
      <c r="D202" s="126"/>
      <c r="E202" s="126"/>
      <c r="F202" s="127"/>
      <c r="G202" s="128">
        <f aca="true" t="shared" si="1" ref="G202:M202">SUM(G257,G320,G382)</f>
        <v>453379.84</v>
      </c>
      <c r="H202" s="128">
        <f t="shared" si="1"/>
        <v>463199</v>
      </c>
      <c r="I202" s="128">
        <f t="shared" si="1"/>
        <v>500818</v>
      </c>
      <c r="J202" s="128">
        <f t="shared" si="1"/>
        <v>525870.6900000001</v>
      </c>
      <c r="K202" s="129">
        <f t="shared" si="1"/>
        <v>500818</v>
      </c>
      <c r="L202" s="128">
        <f t="shared" si="1"/>
        <v>513102</v>
      </c>
      <c r="M202" s="128">
        <f t="shared" si="1"/>
        <v>502346</v>
      </c>
    </row>
    <row r="203" spans="1:13" ht="18.75" customHeight="1">
      <c r="A203" s="228" t="s">
        <v>221</v>
      </c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30"/>
    </row>
    <row r="204" spans="1:13" s="33" customFormat="1" ht="12.75">
      <c r="A204" s="212" t="s">
        <v>383</v>
      </c>
      <c r="B204" s="212"/>
      <c r="C204" s="212"/>
      <c r="D204" s="1" t="s">
        <v>222</v>
      </c>
      <c r="E204" s="47">
        <v>611</v>
      </c>
      <c r="F204" s="2" t="s">
        <v>223</v>
      </c>
      <c r="G204" s="3">
        <v>143715.11</v>
      </c>
      <c r="H204" s="3">
        <v>158000</v>
      </c>
      <c r="I204" s="32">
        <v>173700</v>
      </c>
      <c r="J204" s="3">
        <v>173700</v>
      </c>
      <c r="K204" s="60">
        <v>173700</v>
      </c>
      <c r="L204" s="3">
        <v>182400</v>
      </c>
      <c r="M204" s="3">
        <v>182400</v>
      </c>
    </row>
    <row r="205" spans="1:13" s="33" customFormat="1" ht="12.75">
      <c r="A205" s="73"/>
      <c r="B205" s="34"/>
      <c r="C205" s="74"/>
      <c r="D205" s="1" t="s">
        <v>222</v>
      </c>
      <c r="E205" s="47">
        <v>612001</v>
      </c>
      <c r="F205" s="2" t="s">
        <v>224</v>
      </c>
      <c r="G205" s="3">
        <v>12043</v>
      </c>
      <c r="H205" s="3">
        <v>15000</v>
      </c>
      <c r="I205" s="32">
        <v>15000</v>
      </c>
      <c r="J205" s="3">
        <v>15000</v>
      </c>
      <c r="K205" s="60">
        <v>15000</v>
      </c>
      <c r="L205" s="3">
        <v>15000</v>
      </c>
      <c r="M205" s="3">
        <v>15000</v>
      </c>
    </row>
    <row r="206" spans="1:13" s="33" customFormat="1" ht="12.75">
      <c r="A206" s="73"/>
      <c r="B206" s="34"/>
      <c r="C206" s="74"/>
      <c r="D206" s="1" t="s">
        <v>222</v>
      </c>
      <c r="E206" s="47">
        <v>612002</v>
      </c>
      <c r="F206" s="2" t="s">
        <v>225</v>
      </c>
      <c r="G206" s="3">
        <v>12933.14</v>
      </c>
      <c r="H206" s="3">
        <v>14000</v>
      </c>
      <c r="I206" s="32">
        <v>21400</v>
      </c>
      <c r="J206" s="3">
        <v>21400</v>
      </c>
      <c r="K206" s="60">
        <v>21400</v>
      </c>
      <c r="L206" s="3">
        <v>21400</v>
      </c>
      <c r="M206" s="3">
        <v>14000</v>
      </c>
    </row>
    <row r="207" spans="1:13" s="33" customFormat="1" ht="12.75">
      <c r="A207" s="73"/>
      <c r="B207" s="34"/>
      <c r="C207" s="74"/>
      <c r="D207" s="1" t="s">
        <v>222</v>
      </c>
      <c r="E207" s="47">
        <v>614</v>
      </c>
      <c r="F207" s="2" t="s">
        <v>226</v>
      </c>
      <c r="G207" s="3">
        <v>0</v>
      </c>
      <c r="H207" s="3">
        <v>4000</v>
      </c>
      <c r="I207" s="32">
        <v>3300</v>
      </c>
      <c r="J207" s="3">
        <v>3300</v>
      </c>
      <c r="K207" s="60">
        <v>3300</v>
      </c>
      <c r="L207" s="3">
        <v>3300</v>
      </c>
      <c r="M207" s="3">
        <v>0</v>
      </c>
    </row>
    <row r="208" spans="1:13" s="33" customFormat="1" ht="12.75">
      <c r="A208" s="73"/>
      <c r="B208" s="34"/>
      <c r="C208" s="74"/>
      <c r="D208" s="1" t="s">
        <v>222</v>
      </c>
      <c r="E208" s="47">
        <v>614</v>
      </c>
      <c r="F208" s="2" t="s">
        <v>227</v>
      </c>
      <c r="G208" s="3">
        <v>12957</v>
      </c>
      <c r="H208" s="3">
        <v>10000</v>
      </c>
      <c r="I208" s="32">
        <v>10000</v>
      </c>
      <c r="J208" s="3">
        <v>10000</v>
      </c>
      <c r="K208" s="60">
        <v>10000</v>
      </c>
      <c r="L208" s="3">
        <v>10000</v>
      </c>
      <c r="M208" s="3">
        <v>10000</v>
      </c>
    </row>
    <row r="209" spans="1:13" s="33" customFormat="1" ht="12.75">
      <c r="A209" s="73"/>
      <c r="B209" s="34"/>
      <c r="C209" s="74"/>
      <c r="D209" s="1" t="s">
        <v>222</v>
      </c>
      <c r="E209" s="47">
        <v>621</v>
      </c>
      <c r="F209" s="2" t="s">
        <v>228</v>
      </c>
      <c r="G209" s="3">
        <v>16651</v>
      </c>
      <c r="H209" s="3">
        <v>19122</v>
      </c>
      <c r="I209" s="32">
        <v>22340</v>
      </c>
      <c r="J209" s="3">
        <v>22340</v>
      </c>
      <c r="K209" s="60">
        <v>22340</v>
      </c>
      <c r="L209" s="3">
        <v>23650</v>
      </c>
      <c r="M209" s="3">
        <v>23650</v>
      </c>
    </row>
    <row r="210" spans="1:13" s="33" customFormat="1" ht="12.75">
      <c r="A210" s="73"/>
      <c r="B210" s="34"/>
      <c r="C210" s="74"/>
      <c r="D210" s="1" t="s">
        <v>222</v>
      </c>
      <c r="E210" s="47">
        <v>623</v>
      </c>
      <c r="F210" s="2" t="s">
        <v>229</v>
      </c>
      <c r="G210" s="3">
        <v>1143</v>
      </c>
      <c r="H210" s="3">
        <v>1100</v>
      </c>
      <c r="I210" s="32">
        <v>0</v>
      </c>
      <c r="J210" s="3">
        <v>0</v>
      </c>
      <c r="K210" s="61">
        <v>0</v>
      </c>
      <c r="L210" s="3">
        <v>0</v>
      </c>
      <c r="M210" s="3">
        <v>0</v>
      </c>
    </row>
    <row r="211" spans="1:13" s="33" customFormat="1" ht="12.75">
      <c r="A211" s="73"/>
      <c r="B211" s="34"/>
      <c r="C211" s="74"/>
      <c r="D211" s="1" t="s">
        <v>222</v>
      </c>
      <c r="E211" s="47">
        <v>625001</v>
      </c>
      <c r="F211" s="2" t="s">
        <v>230</v>
      </c>
      <c r="G211" s="3">
        <v>2488</v>
      </c>
      <c r="H211" s="3">
        <v>2832</v>
      </c>
      <c r="I211" s="32">
        <v>3128</v>
      </c>
      <c r="J211" s="3">
        <v>3128</v>
      </c>
      <c r="K211" s="60">
        <v>3128</v>
      </c>
      <c r="L211" s="3">
        <v>3311</v>
      </c>
      <c r="M211" s="3">
        <v>3311</v>
      </c>
    </row>
    <row r="212" spans="1:13" s="33" customFormat="1" ht="12.75">
      <c r="A212" s="73"/>
      <c r="B212" s="34"/>
      <c r="C212" s="74"/>
      <c r="D212" s="1" t="s">
        <v>222</v>
      </c>
      <c r="E212" s="47">
        <v>625002</v>
      </c>
      <c r="F212" s="2" t="s">
        <v>231</v>
      </c>
      <c r="G212" s="3">
        <v>25625</v>
      </c>
      <c r="H212" s="3">
        <v>28312</v>
      </c>
      <c r="I212" s="32">
        <v>31276</v>
      </c>
      <c r="J212" s="3">
        <v>31276</v>
      </c>
      <c r="K212" s="60">
        <v>31276</v>
      </c>
      <c r="L212" s="3">
        <v>33110</v>
      </c>
      <c r="M212" s="3">
        <v>33110</v>
      </c>
    </row>
    <row r="213" spans="1:13" s="33" customFormat="1" ht="12.75">
      <c r="A213" s="73"/>
      <c r="B213" s="34"/>
      <c r="C213" s="74"/>
      <c r="D213" s="1" t="s">
        <v>222</v>
      </c>
      <c r="E213" s="47">
        <v>625003</v>
      </c>
      <c r="F213" s="2" t="s">
        <v>232</v>
      </c>
      <c r="G213" s="3">
        <v>1493</v>
      </c>
      <c r="H213" s="3">
        <v>1618</v>
      </c>
      <c r="I213" s="32">
        <v>1787</v>
      </c>
      <c r="J213" s="3">
        <v>1787</v>
      </c>
      <c r="K213" s="60">
        <v>1787</v>
      </c>
      <c r="L213" s="3">
        <v>1892</v>
      </c>
      <c r="M213" s="3">
        <v>1892</v>
      </c>
    </row>
    <row r="214" spans="1:13" s="38" customFormat="1" ht="12.75">
      <c r="A214" s="73"/>
      <c r="B214" s="34"/>
      <c r="C214" s="74"/>
      <c r="D214" s="1" t="s">
        <v>222</v>
      </c>
      <c r="E214" s="47">
        <v>625004</v>
      </c>
      <c r="F214" s="2" t="s">
        <v>233</v>
      </c>
      <c r="G214" s="3">
        <v>5040</v>
      </c>
      <c r="H214" s="3">
        <v>6068</v>
      </c>
      <c r="I214" s="32">
        <v>6702</v>
      </c>
      <c r="J214" s="3">
        <v>6702</v>
      </c>
      <c r="K214" s="60">
        <v>6702</v>
      </c>
      <c r="L214" s="3">
        <v>7095</v>
      </c>
      <c r="M214" s="3">
        <v>7095</v>
      </c>
    </row>
    <row r="215" spans="1:13" ht="12.75">
      <c r="A215" s="69"/>
      <c r="B215" s="45"/>
      <c r="C215" s="70"/>
      <c r="D215" s="1" t="s">
        <v>222</v>
      </c>
      <c r="E215" s="47">
        <v>625005</v>
      </c>
      <c r="F215" s="2" t="s">
        <v>234</v>
      </c>
      <c r="G215" s="3">
        <v>1540</v>
      </c>
      <c r="H215" s="3">
        <v>2023</v>
      </c>
      <c r="I215" s="32">
        <v>2234</v>
      </c>
      <c r="J215" s="3">
        <v>2234</v>
      </c>
      <c r="K215" s="60">
        <v>2234</v>
      </c>
      <c r="L215" s="3">
        <v>2365</v>
      </c>
      <c r="M215" s="3">
        <v>2365</v>
      </c>
    </row>
    <row r="216" spans="1:13" ht="12.75">
      <c r="A216" s="69"/>
      <c r="B216" s="45"/>
      <c r="C216" s="70"/>
      <c r="D216" s="1" t="s">
        <v>222</v>
      </c>
      <c r="E216" s="47">
        <v>625006</v>
      </c>
      <c r="F216" s="2" t="s">
        <v>235</v>
      </c>
      <c r="G216" s="3">
        <v>444</v>
      </c>
      <c r="H216" s="3">
        <v>0</v>
      </c>
      <c r="I216" s="32">
        <v>0</v>
      </c>
      <c r="J216" s="3">
        <v>0</v>
      </c>
      <c r="K216" s="61">
        <v>0</v>
      </c>
      <c r="L216" s="3">
        <v>0</v>
      </c>
      <c r="M216" s="3">
        <v>0</v>
      </c>
    </row>
    <row r="217" spans="1:13" ht="12.75">
      <c r="A217" s="69"/>
      <c r="B217" s="45"/>
      <c r="C217" s="70"/>
      <c r="D217" s="1" t="s">
        <v>222</v>
      </c>
      <c r="E217" s="47">
        <v>625007</v>
      </c>
      <c r="F217" s="2" t="s">
        <v>236</v>
      </c>
      <c r="G217" s="3">
        <v>8705</v>
      </c>
      <c r="H217" s="3">
        <v>9605</v>
      </c>
      <c r="I217" s="32">
        <v>10612</v>
      </c>
      <c r="J217" s="3">
        <v>10612</v>
      </c>
      <c r="K217" s="60">
        <v>10612</v>
      </c>
      <c r="L217" s="3">
        <v>11224</v>
      </c>
      <c r="M217" s="3">
        <v>11234</v>
      </c>
    </row>
    <row r="218" spans="1:13" ht="12.75">
      <c r="A218" s="69"/>
      <c r="B218" s="45"/>
      <c r="C218" s="70"/>
      <c r="D218" s="1" t="s">
        <v>222</v>
      </c>
      <c r="E218" s="47">
        <v>627</v>
      </c>
      <c r="F218" s="2" t="s">
        <v>237</v>
      </c>
      <c r="G218" s="3">
        <v>390</v>
      </c>
      <c r="H218" s="3">
        <v>1560</v>
      </c>
      <c r="I218" s="32">
        <v>1920</v>
      </c>
      <c r="J218" s="3">
        <v>1920</v>
      </c>
      <c r="K218" s="60">
        <v>1920</v>
      </c>
      <c r="L218" s="3">
        <v>1920</v>
      </c>
      <c r="M218" s="3">
        <v>1920</v>
      </c>
    </row>
    <row r="219" spans="1:13" ht="12.75">
      <c r="A219" s="69"/>
      <c r="B219" s="45"/>
      <c r="C219" s="70"/>
      <c r="D219" s="1" t="s">
        <v>222</v>
      </c>
      <c r="E219" s="47">
        <v>631001</v>
      </c>
      <c r="F219" s="2" t="s">
        <v>238</v>
      </c>
      <c r="G219" s="3">
        <v>234</v>
      </c>
      <c r="H219" s="3">
        <v>250</v>
      </c>
      <c r="I219" s="32">
        <v>200</v>
      </c>
      <c r="J219" s="3">
        <v>350</v>
      </c>
      <c r="K219" s="60">
        <v>200</v>
      </c>
      <c r="L219" s="3">
        <v>200</v>
      </c>
      <c r="M219" s="3">
        <v>250</v>
      </c>
    </row>
    <row r="220" spans="1:13" ht="12.75">
      <c r="A220" s="69"/>
      <c r="B220" s="45"/>
      <c r="C220" s="70"/>
      <c r="D220" s="1" t="s">
        <v>222</v>
      </c>
      <c r="E220" s="47">
        <v>632001</v>
      </c>
      <c r="F220" s="2" t="s">
        <v>239</v>
      </c>
      <c r="G220" s="3">
        <v>4467</v>
      </c>
      <c r="H220" s="3">
        <v>0</v>
      </c>
      <c r="I220" s="32">
        <v>2000</v>
      </c>
      <c r="J220" s="35">
        <v>2000</v>
      </c>
      <c r="K220" s="60">
        <v>2000</v>
      </c>
      <c r="L220" s="35">
        <v>0</v>
      </c>
      <c r="M220" s="3">
        <v>0</v>
      </c>
    </row>
    <row r="221" spans="1:13" ht="12.75">
      <c r="A221" s="69"/>
      <c r="B221" s="45"/>
      <c r="C221" s="70"/>
      <c r="D221" s="1" t="s">
        <v>222</v>
      </c>
      <c r="E221" s="47">
        <v>632001</v>
      </c>
      <c r="F221" s="2" t="s">
        <v>239</v>
      </c>
      <c r="G221" s="3">
        <v>12273</v>
      </c>
      <c r="H221" s="3">
        <v>15850</v>
      </c>
      <c r="I221" s="32">
        <v>13041</v>
      </c>
      <c r="J221" s="3">
        <v>17887</v>
      </c>
      <c r="K221" s="60">
        <v>13041</v>
      </c>
      <c r="L221" s="3">
        <v>14000</v>
      </c>
      <c r="M221" s="3">
        <v>14500</v>
      </c>
    </row>
    <row r="222" spans="1:13" ht="12.75">
      <c r="A222" s="69"/>
      <c r="B222" s="45"/>
      <c r="C222" s="70"/>
      <c r="D222" s="1" t="s">
        <v>222</v>
      </c>
      <c r="E222" s="47">
        <v>632002</v>
      </c>
      <c r="F222" s="2" t="s">
        <v>240</v>
      </c>
      <c r="G222" s="3">
        <v>830</v>
      </c>
      <c r="H222" s="3">
        <v>800</v>
      </c>
      <c r="I222" s="32">
        <v>700</v>
      </c>
      <c r="J222" s="3">
        <v>800</v>
      </c>
      <c r="K222" s="60">
        <v>700</v>
      </c>
      <c r="L222" s="3">
        <v>700</v>
      </c>
      <c r="M222" s="3">
        <v>800</v>
      </c>
    </row>
    <row r="223" spans="1:13" ht="12.75">
      <c r="A223" s="69"/>
      <c r="B223" s="45"/>
      <c r="C223" s="70"/>
      <c r="D223" s="1" t="s">
        <v>222</v>
      </c>
      <c r="E223" s="47">
        <v>632003</v>
      </c>
      <c r="F223" s="2" t="s">
        <v>241</v>
      </c>
      <c r="G223" s="3">
        <v>876</v>
      </c>
      <c r="H223" s="3">
        <v>900</v>
      </c>
      <c r="I223" s="32">
        <v>700</v>
      </c>
      <c r="J223" s="3">
        <v>950</v>
      </c>
      <c r="K223" s="60">
        <v>700</v>
      </c>
      <c r="L223" s="3">
        <v>700</v>
      </c>
      <c r="M223" s="3">
        <v>900</v>
      </c>
    </row>
    <row r="224" spans="1:13" ht="12.75">
      <c r="A224" s="69"/>
      <c r="B224" s="45"/>
      <c r="C224" s="70"/>
      <c r="D224" s="1" t="s">
        <v>222</v>
      </c>
      <c r="E224" s="47">
        <v>633001</v>
      </c>
      <c r="F224" s="2" t="s">
        <v>242</v>
      </c>
      <c r="G224" s="3">
        <v>2887</v>
      </c>
      <c r="H224" s="3">
        <v>0</v>
      </c>
      <c r="I224" s="32">
        <v>0</v>
      </c>
      <c r="J224" s="3">
        <v>977</v>
      </c>
      <c r="K224" s="61">
        <v>0</v>
      </c>
      <c r="L224" s="3">
        <v>0</v>
      </c>
      <c r="M224" s="3">
        <v>0</v>
      </c>
    </row>
    <row r="225" spans="1:13" ht="12.75">
      <c r="A225" s="69"/>
      <c r="B225" s="45"/>
      <c r="C225" s="70"/>
      <c r="D225" s="1" t="s">
        <v>222</v>
      </c>
      <c r="E225" s="47">
        <v>633004</v>
      </c>
      <c r="F225" s="2" t="s">
        <v>243</v>
      </c>
      <c r="G225" s="21">
        <v>2759</v>
      </c>
      <c r="H225" s="21">
        <v>0</v>
      </c>
      <c r="I225" s="32">
        <v>0</v>
      </c>
      <c r="J225" s="3">
        <v>0</v>
      </c>
      <c r="K225" s="61">
        <v>0</v>
      </c>
      <c r="L225" s="3">
        <v>0</v>
      </c>
      <c r="M225" s="3">
        <v>0</v>
      </c>
    </row>
    <row r="226" spans="1:13" ht="12.75">
      <c r="A226" s="69"/>
      <c r="B226" s="45"/>
      <c r="C226" s="70"/>
      <c r="D226" s="1" t="s">
        <v>222</v>
      </c>
      <c r="E226" s="47">
        <v>633004</v>
      </c>
      <c r="F226" s="2" t="s">
        <v>243</v>
      </c>
      <c r="G226" s="21">
        <v>3002</v>
      </c>
      <c r="H226" s="21">
        <v>0</v>
      </c>
      <c r="I226" s="32">
        <v>0</v>
      </c>
      <c r="J226" s="3">
        <v>500</v>
      </c>
      <c r="K226" s="61">
        <v>0</v>
      </c>
      <c r="L226" s="3">
        <v>0</v>
      </c>
      <c r="M226" s="3">
        <v>0</v>
      </c>
    </row>
    <row r="227" spans="1:13" ht="12.75">
      <c r="A227" s="69"/>
      <c r="B227" s="45"/>
      <c r="C227" s="70"/>
      <c r="D227" s="1" t="s">
        <v>222</v>
      </c>
      <c r="E227" s="47">
        <v>633005</v>
      </c>
      <c r="F227" s="2" t="s">
        <v>533</v>
      </c>
      <c r="G227" s="21">
        <v>290</v>
      </c>
      <c r="H227" s="21">
        <v>0</v>
      </c>
      <c r="I227" s="32">
        <v>0</v>
      </c>
      <c r="J227" s="3">
        <v>1000</v>
      </c>
      <c r="K227" s="61">
        <v>0</v>
      </c>
      <c r="L227" s="3">
        <v>0</v>
      </c>
      <c r="M227" s="3">
        <v>0</v>
      </c>
    </row>
    <row r="228" spans="1:13" ht="12.75">
      <c r="A228" s="69"/>
      <c r="B228" s="45"/>
      <c r="C228" s="70"/>
      <c r="D228" s="1" t="s">
        <v>222</v>
      </c>
      <c r="E228" s="47">
        <v>633005</v>
      </c>
      <c r="F228" s="2" t="s">
        <v>533</v>
      </c>
      <c r="G228" s="21">
        <v>1580</v>
      </c>
      <c r="H228" s="21">
        <v>0</v>
      </c>
      <c r="I228" s="32">
        <v>0</v>
      </c>
      <c r="J228" s="3">
        <v>0</v>
      </c>
      <c r="K228" s="61">
        <v>0</v>
      </c>
      <c r="L228" s="3">
        <v>0</v>
      </c>
      <c r="M228" s="3">
        <v>0</v>
      </c>
    </row>
    <row r="229" spans="1:13" ht="12.75">
      <c r="A229" s="69"/>
      <c r="B229" s="45"/>
      <c r="C229" s="70"/>
      <c r="D229" s="1" t="s">
        <v>222</v>
      </c>
      <c r="E229" s="47">
        <v>633006</v>
      </c>
      <c r="F229" s="2" t="s">
        <v>244</v>
      </c>
      <c r="G229" s="21">
        <v>0</v>
      </c>
      <c r="H229" s="21">
        <v>0</v>
      </c>
      <c r="I229" s="32">
        <v>0</v>
      </c>
      <c r="J229" s="3">
        <v>147.33</v>
      </c>
      <c r="K229" s="61">
        <v>0</v>
      </c>
      <c r="L229" s="3">
        <v>0</v>
      </c>
      <c r="M229" s="3">
        <v>0</v>
      </c>
    </row>
    <row r="230" spans="1:13" ht="12.75">
      <c r="A230" s="69"/>
      <c r="B230" s="45"/>
      <c r="C230" s="70"/>
      <c r="D230" s="1" t="s">
        <v>222</v>
      </c>
      <c r="E230" s="173">
        <v>633006</v>
      </c>
      <c r="F230" s="36" t="s">
        <v>244</v>
      </c>
      <c r="G230" s="3">
        <v>3409</v>
      </c>
      <c r="H230" s="3">
        <v>800</v>
      </c>
      <c r="I230" s="32">
        <v>500</v>
      </c>
      <c r="J230" s="3">
        <v>3000</v>
      </c>
      <c r="K230" s="60">
        <v>500</v>
      </c>
      <c r="L230" s="3">
        <v>500</v>
      </c>
      <c r="M230" s="3">
        <v>500</v>
      </c>
    </row>
    <row r="231" spans="1:13" ht="12.75">
      <c r="A231" s="69"/>
      <c r="B231" s="45"/>
      <c r="C231" s="70"/>
      <c r="D231" s="1" t="s">
        <v>222</v>
      </c>
      <c r="E231" s="173">
        <v>633009</v>
      </c>
      <c r="F231" s="36" t="s">
        <v>245</v>
      </c>
      <c r="G231" s="3">
        <v>217</v>
      </c>
      <c r="H231" s="3">
        <v>0</v>
      </c>
      <c r="I231" s="32">
        <v>0</v>
      </c>
      <c r="J231" s="3">
        <v>0</v>
      </c>
      <c r="K231" s="61">
        <v>0</v>
      </c>
      <c r="L231" s="3">
        <v>0</v>
      </c>
      <c r="M231" s="3">
        <v>0</v>
      </c>
    </row>
    <row r="232" spans="1:13" ht="12.75">
      <c r="A232" s="69"/>
      <c r="B232" s="45"/>
      <c r="C232" s="70"/>
      <c r="D232" s="1" t="s">
        <v>222</v>
      </c>
      <c r="E232" s="173">
        <v>633009</v>
      </c>
      <c r="F232" s="36" t="s">
        <v>245</v>
      </c>
      <c r="G232" s="3">
        <v>2141</v>
      </c>
      <c r="H232" s="3"/>
      <c r="I232" s="32">
        <v>500</v>
      </c>
      <c r="J232" s="3">
        <v>1040</v>
      </c>
      <c r="K232" s="60">
        <v>500</v>
      </c>
      <c r="L232" s="3">
        <v>500</v>
      </c>
      <c r="M232" s="3">
        <v>800</v>
      </c>
    </row>
    <row r="233" spans="1:13" ht="12.75">
      <c r="A233" s="69"/>
      <c r="B233" s="45"/>
      <c r="C233" s="70"/>
      <c r="D233" s="1" t="s">
        <v>222</v>
      </c>
      <c r="E233" s="173">
        <v>633009</v>
      </c>
      <c r="F233" s="36" t="s">
        <v>245</v>
      </c>
      <c r="G233" s="3">
        <v>400</v>
      </c>
      <c r="H233" s="35">
        <v>200</v>
      </c>
      <c r="I233" s="32">
        <v>440</v>
      </c>
      <c r="J233" s="35">
        <v>440</v>
      </c>
      <c r="K233" s="60">
        <v>440</v>
      </c>
      <c r="L233" s="35">
        <v>440</v>
      </c>
      <c r="M233" s="3">
        <v>0</v>
      </c>
    </row>
    <row r="234" spans="1:13" ht="12.75">
      <c r="A234" s="69"/>
      <c r="B234" s="45"/>
      <c r="C234" s="70"/>
      <c r="D234" s="1" t="s">
        <v>222</v>
      </c>
      <c r="E234" s="173">
        <v>633010</v>
      </c>
      <c r="F234" s="36" t="s">
        <v>246</v>
      </c>
      <c r="G234" s="3">
        <v>99</v>
      </c>
      <c r="H234" s="3">
        <v>100</v>
      </c>
      <c r="I234" s="32">
        <v>100</v>
      </c>
      <c r="J234" s="3">
        <v>100</v>
      </c>
      <c r="K234" s="60">
        <v>100</v>
      </c>
      <c r="L234" s="3">
        <v>100</v>
      </c>
      <c r="M234" s="3">
        <v>100</v>
      </c>
    </row>
    <row r="235" spans="1:13" ht="12.75">
      <c r="A235" s="69"/>
      <c r="B235" s="45"/>
      <c r="C235" s="70"/>
      <c r="D235" s="1" t="s">
        <v>222</v>
      </c>
      <c r="E235" s="173">
        <v>633013</v>
      </c>
      <c r="F235" s="36" t="s">
        <v>247</v>
      </c>
      <c r="G235" s="3">
        <v>0</v>
      </c>
      <c r="H235" s="3">
        <v>0</v>
      </c>
      <c r="I235" s="32">
        <v>0</v>
      </c>
      <c r="J235" s="3">
        <v>286</v>
      </c>
      <c r="K235" s="61">
        <v>0</v>
      </c>
      <c r="L235" s="3">
        <v>0</v>
      </c>
      <c r="M235" s="3">
        <v>0</v>
      </c>
    </row>
    <row r="236" spans="1:13" ht="12.75">
      <c r="A236" s="69"/>
      <c r="B236" s="45"/>
      <c r="C236" s="70"/>
      <c r="D236" s="1" t="s">
        <v>222</v>
      </c>
      <c r="E236" s="173">
        <v>633019</v>
      </c>
      <c r="F236" s="36" t="s">
        <v>248</v>
      </c>
      <c r="G236" s="3">
        <v>20</v>
      </c>
      <c r="H236" s="3">
        <v>0</v>
      </c>
      <c r="I236" s="32">
        <v>0</v>
      </c>
      <c r="J236" s="3">
        <v>0</v>
      </c>
      <c r="K236" s="61">
        <v>0</v>
      </c>
      <c r="L236" s="3">
        <v>0</v>
      </c>
      <c r="M236" s="3">
        <v>0</v>
      </c>
    </row>
    <row r="237" spans="1:13" ht="12.75">
      <c r="A237" s="69"/>
      <c r="B237" s="45"/>
      <c r="C237" s="70"/>
      <c r="D237" s="1" t="s">
        <v>222</v>
      </c>
      <c r="E237" s="173">
        <v>634001</v>
      </c>
      <c r="F237" s="36" t="s">
        <v>249</v>
      </c>
      <c r="G237" s="3">
        <v>52</v>
      </c>
      <c r="H237" s="3">
        <v>100</v>
      </c>
      <c r="I237" s="32">
        <v>100</v>
      </c>
      <c r="J237" s="3">
        <v>150</v>
      </c>
      <c r="K237" s="60">
        <v>100</v>
      </c>
      <c r="L237" s="3">
        <v>100</v>
      </c>
      <c r="M237" s="3">
        <v>100</v>
      </c>
    </row>
    <row r="238" spans="1:13" ht="12.75">
      <c r="A238" s="69"/>
      <c r="B238" s="45"/>
      <c r="C238" s="70"/>
      <c r="D238" s="1" t="s">
        <v>222</v>
      </c>
      <c r="E238" s="173">
        <v>635001</v>
      </c>
      <c r="F238" s="36" t="s">
        <v>250</v>
      </c>
      <c r="G238" s="3">
        <v>7031</v>
      </c>
      <c r="H238" s="3">
        <v>0</v>
      </c>
      <c r="I238" s="32">
        <v>0</v>
      </c>
      <c r="J238" s="3">
        <v>0</v>
      </c>
      <c r="K238" s="61">
        <v>0</v>
      </c>
      <c r="L238" s="3">
        <v>0</v>
      </c>
      <c r="M238" s="3">
        <v>0</v>
      </c>
    </row>
    <row r="239" spans="1:13" ht="12.75">
      <c r="A239" s="69"/>
      <c r="B239" s="45"/>
      <c r="C239" s="70"/>
      <c r="D239" s="1" t="s">
        <v>222</v>
      </c>
      <c r="E239" s="57">
        <v>635002</v>
      </c>
      <c r="F239" s="37" t="s">
        <v>251</v>
      </c>
      <c r="G239" s="3">
        <v>120</v>
      </c>
      <c r="H239" s="3">
        <v>200</v>
      </c>
      <c r="I239" s="32">
        <v>200</v>
      </c>
      <c r="J239" s="3">
        <v>500</v>
      </c>
      <c r="K239" s="60">
        <v>200</v>
      </c>
      <c r="L239" s="3">
        <v>500</v>
      </c>
      <c r="M239" s="3">
        <v>300</v>
      </c>
    </row>
    <row r="240" spans="1:13" ht="12.75">
      <c r="A240" s="69"/>
      <c r="B240" s="45"/>
      <c r="C240" s="70"/>
      <c r="D240" s="1" t="s">
        <v>222</v>
      </c>
      <c r="E240" s="57">
        <v>635004</v>
      </c>
      <c r="F240" s="37" t="s">
        <v>252</v>
      </c>
      <c r="G240" s="3">
        <v>0</v>
      </c>
      <c r="H240" s="3">
        <v>0</v>
      </c>
      <c r="I240" s="32">
        <v>0</v>
      </c>
      <c r="J240" s="3">
        <v>385.9</v>
      </c>
      <c r="K240" s="61">
        <v>0</v>
      </c>
      <c r="L240" s="3">
        <v>0</v>
      </c>
      <c r="M240" s="3">
        <v>0</v>
      </c>
    </row>
    <row r="241" spans="1:13" ht="12.75">
      <c r="A241" s="69"/>
      <c r="B241" s="45"/>
      <c r="C241" s="70"/>
      <c r="D241" s="1" t="s">
        <v>222</v>
      </c>
      <c r="E241" s="57">
        <v>635004</v>
      </c>
      <c r="F241" s="37" t="s">
        <v>252</v>
      </c>
      <c r="G241" s="3">
        <v>0</v>
      </c>
      <c r="H241" s="3">
        <v>0</v>
      </c>
      <c r="I241" s="32">
        <v>200</v>
      </c>
      <c r="J241" s="3">
        <v>600</v>
      </c>
      <c r="K241" s="60">
        <v>200</v>
      </c>
      <c r="L241" s="3">
        <v>200</v>
      </c>
      <c r="M241" s="3">
        <v>200</v>
      </c>
    </row>
    <row r="242" spans="1:13" ht="12.75">
      <c r="A242" s="69"/>
      <c r="B242" s="45"/>
      <c r="C242" s="70"/>
      <c r="D242" s="1" t="s">
        <v>222</v>
      </c>
      <c r="E242" s="57">
        <v>635006</v>
      </c>
      <c r="F242" s="37" t="s">
        <v>253</v>
      </c>
      <c r="G242" s="3">
        <v>0</v>
      </c>
      <c r="H242" s="3">
        <v>0</v>
      </c>
      <c r="I242" s="32">
        <v>0</v>
      </c>
      <c r="J242" s="3">
        <v>7754.26</v>
      </c>
      <c r="K242" s="61">
        <v>0</v>
      </c>
      <c r="L242" s="3">
        <v>0</v>
      </c>
      <c r="M242" s="3">
        <v>0</v>
      </c>
    </row>
    <row r="243" spans="1:13" ht="12.75">
      <c r="A243" s="69"/>
      <c r="B243" s="45"/>
      <c r="C243" s="70"/>
      <c r="D243" s="1" t="s">
        <v>222</v>
      </c>
      <c r="E243" s="57">
        <v>635006</v>
      </c>
      <c r="F243" s="37" t="s">
        <v>253</v>
      </c>
      <c r="G243" s="3">
        <v>3214</v>
      </c>
      <c r="H243" s="3">
        <v>0</v>
      </c>
      <c r="I243" s="32">
        <v>0</v>
      </c>
      <c r="J243" s="3">
        <v>2460</v>
      </c>
      <c r="K243" s="61">
        <v>0</v>
      </c>
      <c r="L243" s="3">
        <v>0</v>
      </c>
      <c r="M243" s="3">
        <v>0</v>
      </c>
    </row>
    <row r="244" spans="1:13" ht="12.75">
      <c r="A244" s="69"/>
      <c r="B244" s="45"/>
      <c r="C244" s="70"/>
      <c r="D244" s="1" t="s">
        <v>222</v>
      </c>
      <c r="E244" s="57">
        <v>635009</v>
      </c>
      <c r="F244" s="37" t="s">
        <v>254</v>
      </c>
      <c r="G244" s="3">
        <v>129</v>
      </c>
      <c r="H244" s="3">
        <v>160</v>
      </c>
      <c r="I244" s="32">
        <v>160</v>
      </c>
      <c r="J244" s="3">
        <v>160</v>
      </c>
      <c r="K244" s="60">
        <v>160</v>
      </c>
      <c r="L244" s="3">
        <v>160</v>
      </c>
      <c r="M244" s="3">
        <v>160</v>
      </c>
    </row>
    <row r="245" spans="1:13" ht="12.75">
      <c r="A245" s="69"/>
      <c r="B245" s="45"/>
      <c r="C245" s="70"/>
      <c r="D245" s="1" t="s">
        <v>222</v>
      </c>
      <c r="E245" s="173">
        <v>637001</v>
      </c>
      <c r="F245" s="36" t="s">
        <v>255</v>
      </c>
      <c r="G245" s="3">
        <v>230</v>
      </c>
      <c r="H245" s="3">
        <v>200</v>
      </c>
      <c r="I245" s="32">
        <v>100</v>
      </c>
      <c r="J245" s="3">
        <v>300</v>
      </c>
      <c r="K245" s="60">
        <v>100</v>
      </c>
      <c r="L245" s="3">
        <v>100</v>
      </c>
      <c r="M245" s="3">
        <v>200</v>
      </c>
    </row>
    <row r="246" spans="1:13" ht="12.75">
      <c r="A246" s="69"/>
      <c r="B246" s="45"/>
      <c r="C246" s="70"/>
      <c r="D246" s="1" t="s">
        <v>222</v>
      </c>
      <c r="E246" s="173">
        <v>637004</v>
      </c>
      <c r="F246" s="36" t="s">
        <v>256</v>
      </c>
      <c r="G246" s="3">
        <v>0</v>
      </c>
      <c r="H246" s="3">
        <v>0</v>
      </c>
      <c r="I246" s="32">
        <v>0</v>
      </c>
      <c r="J246" s="3">
        <v>256.2</v>
      </c>
      <c r="K246" s="61">
        <v>0</v>
      </c>
      <c r="L246" s="3">
        <v>0</v>
      </c>
      <c r="M246" s="3">
        <v>0</v>
      </c>
    </row>
    <row r="247" spans="1:13" ht="12.75">
      <c r="A247" s="69"/>
      <c r="B247" s="45"/>
      <c r="C247" s="70"/>
      <c r="D247" s="1" t="s">
        <v>222</v>
      </c>
      <c r="E247" s="47">
        <v>637004</v>
      </c>
      <c r="F247" s="2" t="s">
        <v>256</v>
      </c>
      <c r="G247" s="3">
        <v>4571</v>
      </c>
      <c r="H247" s="3">
        <v>400</v>
      </c>
      <c r="I247" s="32">
        <v>1200</v>
      </c>
      <c r="J247" s="3">
        <v>2800</v>
      </c>
      <c r="K247" s="60">
        <v>1200</v>
      </c>
      <c r="L247" s="3">
        <v>400</v>
      </c>
      <c r="M247" s="3">
        <v>400</v>
      </c>
    </row>
    <row r="248" spans="1:13" ht="12.75">
      <c r="A248" s="69"/>
      <c r="B248" s="45"/>
      <c r="C248" s="70"/>
      <c r="D248" s="1" t="s">
        <v>222</v>
      </c>
      <c r="E248" s="47">
        <v>637005</v>
      </c>
      <c r="F248" s="2" t="s">
        <v>257</v>
      </c>
      <c r="G248" s="3">
        <v>338</v>
      </c>
      <c r="H248" s="3">
        <v>520</v>
      </c>
      <c r="I248" s="32">
        <v>400</v>
      </c>
      <c r="J248" s="3">
        <v>400</v>
      </c>
      <c r="K248" s="60">
        <v>400</v>
      </c>
      <c r="L248" s="3">
        <v>400</v>
      </c>
      <c r="M248" s="3">
        <v>520</v>
      </c>
    </row>
    <row r="249" spans="1:13" ht="12.75">
      <c r="A249" s="69"/>
      <c r="B249" s="45"/>
      <c r="C249" s="70"/>
      <c r="D249" s="1" t="s">
        <v>222</v>
      </c>
      <c r="E249" s="47">
        <v>637012</v>
      </c>
      <c r="F249" s="2" t="s">
        <v>258</v>
      </c>
      <c r="G249" s="3">
        <v>8</v>
      </c>
      <c r="H249" s="3">
        <v>10</v>
      </c>
      <c r="I249" s="32">
        <v>0</v>
      </c>
      <c r="J249" s="3">
        <v>0</v>
      </c>
      <c r="K249" s="61">
        <v>0</v>
      </c>
      <c r="L249" s="3">
        <v>0</v>
      </c>
      <c r="M249" s="3">
        <v>0</v>
      </c>
    </row>
    <row r="250" spans="1:13" ht="12.75">
      <c r="A250" s="69"/>
      <c r="B250" s="45"/>
      <c r="C250" s="70"/>
      <c r="D250" s="1" t="s">
        <v>222</v>
      </c>
      <c r="E250" s="47">
        <v>637014</v>
      </c>
      <c r="F250" s="2" t="s">
        <v>259</v>
      </c>
      <c r="G250" s="3">
        <v>3140</v>
      </c>
      <c r="H250" s="3">
        <v>3500</v>
      </c>
      <c r="I250" s="32">
        <v>3000</v>
      </c>
      <c r="J250" s="3">
        <v>3000</v>
      </c>
      <c r="K250" s="60">
        <v>3000</v>
      </c>
      <c r="L250" s="3">
        <v>3000</v>
      </c>
      <c r="M250" s="3">
        <v>3000</v>
      </c>
    </row>
    <row r="251" spans="1:13" ht="12.75">
      <c r="A251" s="69"/>
      <c r="B251" s="45"/>
      <c r="C251" s="70"/>
      <c r="D251" s="1" t="s">
        <v>222</v>
      </c>
      <c r="E251" s="47">
        <v>637016</v>
      </c>
      <c r="F251" s="2" t="s">
        <v>260</v>
      </c>
      <c r="G251" s="3">
        <v>1660</v>
      </c>
      <c r="H251" s="3">
        <v>1200</v>
      </c>
      <c r="I251" s="32">
        <v>1500</v>
      </c>
      <c r="J251" s="3">
        <v>1700</v>
      </c>
      <c r="K251" s="60">
        <v>1500</v>
      </c>
      <c r="L251" s="3">
        <v>1500</v>
      </c>
      <c r="M251" s="3">
        <v>1500</v>
      </c>
    </row>
    <row r="252" spans="1:13" ht="12.75">
      <c r="A252" s="69"/>
      <c r="B252" s="45"/>
      <c r="C252" s="70"/>
      <c r="D252" s="1" t="s">
        <v>222</v>
      </c>
      <c r="E252" s="47">
        <v>637027</v>
      </c>
      <c r="F252" s="2" t="s">
        <v>261</v>
      </c>
      <c r="G252" s="3">
        <v>3652</v>
      </c>
      <c r="H252" s="3">
        <v>5220</v>
      </c>
      <c r="I252" s="32">
        <v>4400</v>
      </c>
      <c r="J252" s="3">
        <v>4400</v>
      </c>
      <c r="K252" s="60">
        <v>4400</v>
      </c>
      <c r="L252" s="3">
        <v>4400</v>
      </c>
      <c r="M252" s="3">
        <v>5220</v>
      </c>
    </row>
    <row r="253" spans="1:13" ht="12.75">
      <c r="A253" s="69"/>
      <c r="B253" s="45"/>
      <c r="C253" s="70"/>
      <c r="D253" s="1" t="s">
        <v>222</v>
      </c>
      <c r="E253" s="47">
        <v>637036</v>
      </c>
      <c r="F253" s="2" t="s">
        <v>534</v>
      </c>
      <c r="G253" s="3">
        <v>0</v>
      </c>
      <c r="H253" s="3">
        <v>0</v>
      </c>
      <c r="I253" s="32">
        <v>0</v>
      </c>
      <c r="J253" s="3">
        <v>50</v>
      </c>
      <c r="K253" s="61">
        <v>0</v>
      </c>
      <c r="L253" s="3">
        <v>0</v>
      </c>
      <c r="M253" s="3">
        <v>0</v>
      </c>
    </row>
    <row r="254" spans="1:13" ht="12.75">
      <c r="A254" s="69"/>
      <c r="B254" s="45"/>
      <c r="C254" s="70"/>
      <c r="D254" s="1" t="s">
        <v>222</v>
      </c>
      <c r="E254" s="47">
        <v>642015</v>
      </c>
      <c r="F254" s="2" t="s">
        <v>262</v>
      </c>
      <c r="G254" s="3">
        <v>182</v>
      </c>
      <c r="H254" s="3">
        <v>100</v>
      </c>
      <c r="I254" s="32">
        <v>100</v>
      </c>
      <c r="J254" s="3">
        <v>200</v>
      </c>
      <c r="K254" s="60">
        <v>100</v>
      </c>
      <c r="L254" s="3">
        <v>100</v>
      </c>
      <c r="M254" s="3">
        <v>100</v>
      </c>
    </row>
    <row r="255" spans="1:13" ht="12.75">
      <c r="A255" s="69"/>
      <c r="B255" s="45"/>
      <c r="C255" s="70"/>
      <c r="D255" s="1" t="s">
        <v>153</v>
      </c>
      <c r="E255" s="47">
        <v>642014</v>
      </c>
      <c r="F255" s="2" t="s">
        <v>263</v>
      </c>
      <c r="G255" s="3">
        <v>0</v>
      </c>
      <c r="H255" s="3">
        <v>3000</v>
      </c>
      <c r="I255" s="32">
        <v>3500</v>
      </c>
      <c r="J255" s="3">
        <v>3500</v>
      </c>
      <c r="K255" s="60">
        <v>3500</v>
      </c>
      <c r="L255" s="3">
        <v>3500</v>
      </c>
      <c r="M255" s="3">
        <v>3000</v>
      </c>
    </row>
    <row r="256" spans="1:13" ht="12.75">
      <c r="A256" s="69"/>
      <c r="B256" s="45"/>
      <c r="C256" s="70"/>
      <c r="D256" s="1" t="s">
        <v>153</v>
      </c>
      <c r="E256" s="47">
        <v>637014</v>
      </c>
      <c r="F256" s="2" t="s">
        <v>264</v>
      </c>
      <c r="G256" s="3">
        <v>0</v>
      </c>
      <c r="H256" s="3">
        <v>0</v>
      </c>
      <c r="I256" s="32">
        <v>700</v>
      </c>
      <c r="J256" s="3">
        <v>700</v>
      </c>
      <c r="K256" s="60">
        <v>700</v>
      </c>
      <c r="L256" s="3">
        <v>700</v>
      </c>
      <c r="M256" s="3">
        <v>200</v>
      </c>
    </row>
    <row r="257" spans="1:13" ht="24.75" customHeight="1">
      <c r="A257" s="217" t="s">
        <v>265</v>
      </c>
      <c r="B257" s="217"/>
      <c r="C257" s="217"/>
      <c r="D257" s="217"/>
      <c r="E257" s="217"/>
      <c r="F257" s="217"/>
      <c r="G257" s="61">
        <f aca="true" t="shared" si="2" ref="G257:M257">SUM(G204:G256)</f>
        <v>304978.25</v>
      </c>
      <c r="H257" s="61">
        <f t="shared" si="2"/>
        <v>306750</v>
      </c>
      <c r="I257" s="60">
        <f t="shared" si="2"/>
        <v>337140</v>
      </c>
      <c r="J257" s="61">
        <f t="shared" si="2"/>
        <v>362192.69000000006</v>
      </c>
      <c r="K257" s="60">
        <f t="shared" si="2"/>
        <v>337140</v>
      </c>
      <c r="L257" s="61">
        <f t="shared" si="2"/>
        <v>348867</v>
      </c>
      <c r="M257" s="61">
        <f t="shared" si="2"/>
        <v>338727</v>
      </c>
    </row>
    <row r="258" spans="1:14" ht="14.25" customHeight="1">
      <c r="A258" s="34"/>
      <c r="B258" s="34"/>
      <c r="C258" s="34"/>
      <c r="D258" s="34"/>
      <c r="E258" s="34"/>
      <c r="F258" s="34"/>
      <c r="G258" s="142"/>
      <c r="H258" s="142"/>
      <c r="I258" s="142"/>
      <c r="J258" s="142"/>
      <c r="K258" s="143"/>
      <c r="L258" s="142"/>
      <c r="M258" s="142"/>
      <c r="N258" s="45"/>
    </row>
    <row r="259" spans="1:13" ht="19.5" customHeight="1">
      <c r="A259" s="217" t="s">
        <v>266</v>
      </c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</row>
    <row r="260" spans="1:13" ht="12.75">
      <c r="A260" s="212" t="s">
        <v>384</v>
      </c>
      <c r="B260" s="212"/>
      <c r="C260" s="212"/>
      <c r="D260" s="1" t="s">
        <v>267</v>
      </c>
      <c r="E260" s="47">
        <v>611</v>
      </c>
      <c r="F260" s="2" t="s">
        <v>268</v>
      </c>
      <c r="G260" s="3">
        <v>12912</v>
      </c>
      <c r="H260" s="3">
        <v>13420</v>
      </c>
      <c r="I260" s="32">
        <v>13990</v>
      </c>
      <c r="J260" s="3">
        <v>13990</v>
      </c>
      <c r="K260" s="60">
        <v>13800</v>
      </c>
      <c r="L260" s="3">
        <v>13990</v>
      </c>
      <c r="M260" s="3">
        <v>13420</v>
      </c>
    </row>
    <row r="261" spans="1:13" ht="12.75">
      <c r="A261" s="69"/>
      <c r="B261" s="45"/>
      <c r="C261" s="70"/>
      <c r="D261" s="1" t="s">
        <v>267</v>
      </c>
      <c r="E261" s="47">
        <v>612001</v>
      </c>
      <c r="F261" s="2" t="s">
        <v>269</v>
      </c>
      <c r="G261" s="3">
        <v>1291</v>
      </c>
      <c r="H261" s="3">
        <v>1620</v>
      </c>
      <c r="I261" s="32">
        <v>1620</v>
      </c>
      <c r="J261" s="3">
        <v>1620</v>
      </c>
      <c r="K261" s="60">
        <v>2220</v>
      </c>
      <c r="L261" s="3">
        <v>1620</v>
      </c>
      <c r="M261" s="3">
        <v>1620</v>
      </c>
    </row>
    <row r="262" spans="1:13" ht="12.75">
      <c r="A262" s="69"/>
      <c r="B262" s="45"/>
      <c r="C262" s="70"/>
      <c r="D262" s="1" t="s">
        <v>267</v>
      </c>
      <c r="E262" s="47">
        <v>612002</v>
      </c>
      <c r="F262" s="2" t="s">
        <v>270</v>
      </c>
      <c r="G262" s="3">
        <v>530</v>
      </c>
      <c r="H262" s="3">
        <v>600</v>
      </c>
      <c r="I262" s="32">
        <v>600</v>
      </c>
      <c r="J262" s="3">
        <v>600</v>
      </c>
      <c r="K262" s="60">
        <v>600</v>
      </c>
      <c r="L262" s="3">
        <v>600</v>
      </c>
      <c r="M262" s="3">
        <v>600</v>
      </c>
    </row>
    <row r="263" spans="1:13" ht="12.75">
      <c r="A263" s="69"/>
      <c r="B263" s="45"/>
      <c r="C263" s="70"/>
      <c r="D263" s="1" t="s">
        <v>267</v>
      </c>
      <c r="E263" s="47">
        <v>614</v>
      </c>
      <c r="F263" s="2" t="s">
        <v>271</v>
      </c>
      <c r="G263" s="3">
        <v>790</v>
      </c>
      <c r="H263" s="3">
        <v>750</v>
      </c>
      <c r="I263" s="32">
        <v>750</v>
      </c>
      <c r="J263" s="3">
        <v>750</v>
      </c>
      <c r="K263" s="60">
        <v>750</v>
      </c>
      <c r="L263" s="3">
        <v>750</v>
      </c>
      <c r="M263" s="3">
        <v>750</v>
      </c>
    </row>
    <row r="264" spans="1:13" ht="12.75">
      <c r="A264" s="69"/>
      <c r="B264" s="45"/>
      <c r="C264" s="70"/>
      <c r="D264" s="1" t="s">
        <v>267</v>
      </c>
      <c r="E264" s="47">
        <v>621</v>
      </c>
      <c r="F264" s="2" t="s">
        <v>272</v>
      </c>
      <c r="G264" s="3">
        <v>1572</v>
      </c>
      <c r="H264" s="3">
        <v>1756</v>
      </c>
      <c r="I264" s="32">
        <v>1795</v>
      </c>
      <c r="J264" s="3">
        <v>1795</v>
      </c>
      <c r="K264" s="60">
        <v>1902</v>
      </c>
      <c r="L264" s="3">
        <v>1795</v>
      </c>
      <c r="M264" s="3">
        <v>1756</v>
      </c>
    </row>
    <row r="265" spans="1:13" ht="12.75">
      <c r="A265" s="69"/>
      <c r="B265" s="45"/>
      <c r="C265" s="70"/>
      <c r="D265" s="1" t="s">
        <v>267</v>
      </c>
      <c r="E265" s="47">
        <v>625001</v>
      </c>
      <c r="F265" s="2" t="s">
        <v>273</v>
      </c>
      <c r="G265" s="3">
        <v>220</v>
      </c>
      <c r="H265" s="3">
        <v>247</v>
      </c>
      <c r="I265" s="32">
        <v>253</v>
      </c>
      <c r="J265" s="3">
        <v>253</v>
      </c>
      <c r="K265" s="60">
        <v>266</v>
      </c>
      <c r="L265" s="3">
        <v>253</v>
      </c>
      <c r="M265" s="3">
        <v>247</v>
      </c>
    </row>
    <row r="266" spans="1:13" ht="12.75">
      <c r="A266" s="69"/>
      <c r="B266" s="45"/>
      <c r="C266" s="70"/>
      <c r="D266" s="1" t="s">
        <v>267</v>
      </c>
      <c r="E266" s="47">
        <v>625002</v>
      </c>
      <c r="F266" s="2" t="s">
        <v>274</v>
      </c>
      <c r="G266" s="3">
        <v>2197</v>
      </c>
      <c r="H266" s="3">
        <v>2457</v>
      </c>
      <c r="I266" s="32">
        <v>2520</v>
      </c>
      <c r="J266" s="3">
        <v>2520</v>
      </c>
      <c r="K266" s="60">
        <v>2663</v>
      </c>
      <c r="L266" s="3">
        <v>2520</v>
      </c>
      <c r="M266" s="3">
        <v>2457</v>
      </c>
    </row>
    <row r="267" spans="1:13" ht="12.75">
      <c r="A267" s="69"/>
      <c r="B267" s="45"/>
      <c r="C267" s="70"/>
      <c r="D267" s="1" t="s">
        <v>267</v>
      </c>
      <c r="E267" s="47">
        <v>625003</v>
      </c>
      <c r="F267" s="2" t="s">
        <v>275</v>
      </c>
      <c r="G267" s="3">
        <v>132</v>
      </c>
      <c r="H267" s="3">
        <v>142</v>
      </c>
      <c r="I267" s="32">
        <v>145</v>
      </c>
      <c r="J267" s="3">
        <v>145</v>
      </c>
      <c r="K267" s="60">
        <v>153</v>
      </c>
      <c r="L267" s="3">
        <v>145</v>
      </c>
      <c r="M267" s="3">
        <v>142</v>
      </c>
    </row>
    <row r="268" spans="1:13" ht="12.75">
      <c r="A268" s="69"/>
      <c r="B268" s="45"/>
      <c r="C268" s="70"/>
      <c r="D268" s="1" t="s">
        <v>267</v>
      </c>
      <c r="E268" s="47">
        <v>625004</v>
      </c>
      <c r="F268" s="2" t="s">
        <v>276</v>
      </c>
      <c r="G268" s="3">
        <v>471</v>
      </c>
      <c r="H268" s="3">
        <v>527</v>
      </c>
      <c r="I268" s="32">
        <v>540</v>
      </c>
      <c r="J268" s="3">
        <v>540</v>
      </c>
      <c r="K268" s="60">
        <v>571</v>
      </c>
      <c r="L268" s="3">
        <v>540</v>
      </c>
      <c r="M268" s="3">
        <v>527</v>
      </c>
    </row>
    <row r="269" spans="1:13" ht="12.75">
      <c r="A269" s="69"/>
      <c r="B269" s="45"/>
      <c r="C269" s="70"/>
      <c r="D269" s="1" t="s">
        <v>267</v>
      </c>
      <c r="E269" s="47">
        <v>625005</v>
      </c>
      <c r="F269" s="2" t="s">
        <v>277</v>
      </c>
      <c r="G269" s="3">
        <v>157</v>
      </c>
      <c r="H269" s="3">
        <v>177</v>
      </c>
      <c r="I269" s="32">
        <v>180</v>
      </c>
      <c r="J269" s="3">
        <v>180</v>
      </c>
      <c r="K269" s="60">
        <v>190</v>
      </c>
      <c r="L269" s="3">
        <v>180</v>
      </c>
      <c r="M269" s="3">
        <v>177</v>
      </c>
    </row>
    <row r="270" spans="1:13" ht="12.75">
      <c r="A270" s="69"/>
      <c r="B270" s="45"/>
      <c r="C270" s="70"/>
      <c r="D270" s="1" t="s">
        <v>267</v>
      </c>
      <c r="E270" s="47">
        <v>625007</v>
      </c>
      <c r="F270" s="2" t="s">
        <v>278</v>
      </c>
      <c r="G270" s="3">
        <v>745</v>
      </c>
      <c r="H270" s="3">
        <v>834</v>
      </c>
      <c r="I270" s="32">
        <v>853</v>
      </c>
      <c r="J270" s="3">
        <v>853</v>
      </c>
      <c r="K270" s="60">
        <v>903</v>
      </c>
      <c r="L270" s="3">
        <v>853</v>
      </c>
      <c r="M270" s="3">
        <v>834</v>
      </c>
    </row>
    <row r="271" spans="1:13" ht="12.75">
      <c r="A271" s="69"/>
      <c r="B271" s="45"/>
      <c r="C271" s="70"/>
      <c r="D271" s="1" t="s">
        <v>267</v>
      </c>
      <c r="E271" s="47">
        <v>627</v>
      </c>
      <c r="F271" s="2" t="s">
        <v>279</v>
      </c>
      <c r="G271" s="3">
        <v>30</v>
      </c>
      <c r="H271" s="3">
        <v>120</v>
      </c>
      <c r="I271" s="32">
        <v>120</v>
      </c>
      <c r="J271" s="3">
        <v>120</v>
      </c>
      <c r="K271" s="60">
        <v>120</v>
      </c>
      <c r="L271" s="3">
        <v>120</v>
      </c>
      <c r="M271" s="3">
        <v>120</v>
      </c>
    </row>
    <row r="272" spans="1:13" ht="12.75">
      <c r="A272" s="69"/>
      <c r="B272" s="45"/>
      <c r="C272" s="70"/>
      <c r="D272" s="1" t="s">
        <v>267</v>
      </c>
      <c r="E272" s="47">
        <v>631001</v>
      </c>
      <c r="F272" s="2" t="s">
        <v>280</v>
      </c>
      <c r="G272" s="3">
        <v>16</v>
      </c>
      <c r="H272" s="3">
        <v>20</v>
      </c>
      <c r="I272" s="32">
        <v>20</v>
      </c>
      <c r="J272" s="3">
        <v>20</v>
      </c>
      <c r="K272" s="60">
        <v>20</v>
      </c>
      <c r="L272" s="3">
        <v>20</v>
      </c>
      <c r="M272" s="3">
        <v>20</v>
      </c>
    </row>
    <row r="273" spans="1:13" ht="12.75">
      <c r="A273" s="69"/>
      <c r="B273" s="45"/>
      <c r="C273" s="70"/>
      <c r="D273" s="1" t="s">
        <v>267</v>
      </c>
      <c r="E273" s="47">
        <v>632001</v>
      </c>
      <c r="F273" s="2" t="s">
        <v>281</v>
      </c>
      <c r="G273" s="3">
        <v>4188</v>
      </c>
      <c r="H273" s="3">
        <v>5000</v>
      </c>
      <c r="I273" s="32">
        <v>5800</v>
      </c>
      <c r="J273" s="3">
        <v>5800</v>
      </c>
      <c r="K273" s="60">
        <v>5048</v>
      </c>
      <c r="L273" s="3">
        <v>5800</v>
      </c>
      <c r="M273" s="3">
        <v>5000</v>
      </c>
    </row>
    <row r="274" spans="1:13" ht="12.75">
      <c r="A274" s="69"/>
      <c r="B274" s="45"/>
      <c r="C274" s="70"/>
      <c r="D274" s="1" t="s">
        <v>267</v>
      </c>
      <c r="E274" s="47">
        <v>632002</v>
      </c>
      <c r="F274" s="2" t="s">
        <v>282</v>
      </c>
      <c r="G274" s="3">
        <v>329</v>
      </c>
      <c r="H274" s="3">
        <v>300</v>
      </c>
      <c r="I274" s="32">
        <v>200</v>
      </c>
      <c r="J274" s="3">
        <v>200</v>
      </c>
      <c r="K274" s="60">
        <v>200</v>
      </c>
      <c r="L274" s="3">
        <v>200</v>
      </c>
      <c r="M274" s="3">
        <v>300</v>
      </c>
    </row>
    <row r="275" spans="1:13" ht="12.75">
      <c r="A275" s="69"/>
      <c r="B275" s="45"/>
      <c r="C275" s="70"/>
      <c r="D275" s="1" t="s">
        <v>267</v>
      </c>
      <c r="E275" s="47">
        <v>632003</v>
      </c>
      <c r="F275" s="2" t="s">
        <v>283</v>
      </c>
      <c r="G275" s="3">
        <v>240</v>
      </c>
      <c r="H275" s="3">
        <v>250</v>
      </c>
      <c r="I275" s="32">
        <v>250</v>
      </c>
      <c r="J275" s="3">
        <v>250</v>
      </c>
      <c r="K275" s="60">
        <v>250</v>
      </c>
      <c r="L275" s="3">
        <v>250</v>
      </c>
      <c r="M275" s="3">
        <v>250</v>
      </c>
    </row>
    <row r="276" spans="1:13" ht="12.75">
      <c r="A276" s="69"/>
      <c r="B276" s="45"/>
      <c r="C276" s="70"/>
      <c r="D276" s="1" t="s">
        <v>267</v>
      </c>
      <c r="E276" s="47">
        <v>633001</v>
      </c>
      <c r="F276" s="37" t="s">
        <v>284</v>
      </c>
      <c r="G276" s="3">
        <v>0</v>
      </c>
      <c r="H276" s="3">
        <v>0</v>
      </c>
      <c r="I276" s="32">
        <v>800</v>
      </c>
      <c r="J276" s="3">
        <v>800</v>
      </c>
      <c r="K276" s="61">
        <v>0</v>
      </c>
      <c r="L276" s="3">
        <v>0</v>
      </c>
      <c r="M276" s="3">
        <v>0</v>
      </c>
    </row>
    <row r="277" spans="1:13" ht="12.75">
      <c r="A277" s="69"/>
      <c r="B277" s="45"/>
      <c r="C277" s="70"/>
      <c r="D277" s="1" t="s">
        <v>267</v>
      </c>
      <c r="E277" s="173">
        <v>633006</v>
      </c>
      <c r="F277" s="36" t="s">
        <v>285</v>
      </c>
      <c r="G277" s="3">
        <v>399</v>
      </c>
      <c r="H277" s="3">
        <v>600</v>
      </c>
      <c r="I277" s="32">
        <v>600</v>
      </c>
      <c r="J277" s="3">
        <v>600</v>
      </c>
      <c r="K277" s="60">
        <v>600</v>
      </c>
      <c r="L277" s="3">
        <v>500</v>
      </c>
      <c r="M277" s="3">
        <v>600</v>
      </c>
    </row>
    <row r="278" spans="1:13" ht="12.75">
      <c r="A278" s="69"/>
      <c r="B278" s="45"/>
      <c r="C278" s="70"/>
      <c r="D278" s="1" t="s">
        <v>267</v>
      </c>
      <c r="E278" s="173">
        <v>633010</v>
      </c>
      <c r="F278" s="36" t="s">
        <v>286</v>
      </c>
      <c r="G278" s="3">
        <v>150</v>
      </c>
      <c r="H278" s="3">
        <v>150</v>
      </c>
      <c r="I278" s="32">
        <v>150</v>
      </c>
      <c r="J278" s="3">
        <v>150</v>
      </c>
      <c r="K278" s="60">
        <v>150</v>
      </c>
      <c r="L278" s="3">
        <v>150</v>
      </c>
      <c r="M278" s="3">
        <v>150</v>
      </c>
    </row>
    <row r="279" spans="1:13" ht="12.75">
      <c r="A279" s="69"/>
      <c r="B279" s="45"/>
      <c r="C279" s="70"/>
      <c r="D279" s="1" t="s">
        <v>267</v>
      </c>
      <c r="E279" s="173">
        <v>635001</v>
      </c>
      <c r="F279" s="36" t="s">
        <v>287</v>
      </c>
      <c r="G279" s="3">
        <v>1250</v>
      </c>
      <c r="H279" s="3">
        <v>600</v>
      </c>
      <c r="I279" s="32">
        <v>600</v>
      </c>
      <c r="J279" s="3">
        <v>600</v>
      </c>
      <c r="K279" s="60">
        <v>600</v>
      </c>
      <c r="L279" s="3">
        <v>0</v>
      </c>
      <c r="M279" s="3">
        <v>0</v>
      </c>
    </row>
    <row r="280" spans="1:13" ht="12.75">
      <c r="A280" s="69"/>
      <c r="B280" s="45"/>
      <c r="C280" s="70"/>
      <c r="D280" s="1" t="s">
        <v>267</v>
      </c>
      <c r="E280" s="173">
        <v>635002</v>
      </c>
      <c r="F280" s="36" t="s">
        <v>288</v>
      </c>
      <c r="G280" s="3">
        <v>175</v>
      </c>
      <c r="H280" s="3">
        <v>0</v>
      </c>
      <c r="I280" s="32">
        <v>100</v>
      </c>
      <c r="J280" s="3">
        <v>100</v>
      </c>
      <c r="K280" s="60">
        <v>150</v>
      </c>
      <c r="L280" s="3">
        <v>100</v>
      </c>
      <c r="M280" s="3">
        <v>0</v>
      </c>
    </row>
    <row r="281" spans="1:13" ht="12.75">
      <c r="A281" s="69"/>
      <c r="B281" s="45"/>
      <c r="C281" s="70"/>
      <c r="D281" s="1" t="s">
        <v>267</v>
      </c>
      <c r="E281" s="57">
        <v>635009</v>
      </c>
      <c r="F281" s="37" t="s">
        <v>289</v>
      </c>
      <c r="G281" s="3">
        <v>0</v>
      </c>
      <c r="H281" s="3">
        <v>100</v>
      </c>
      <c r="I281" s="32">
        <v>100</v>
      </c>
      <c r="J281" s="3">
        <v>100</v>
      </c>
      <c r="K281" s="60">
        <v>60</v>
      </c>
      <c r="L281" s="3">
        <v>100</v>
      </c>
      <c r="M281" s="3">
        <v>100</v>
      </c>
    </row>
    <row r="282" spans="1:13" ht="12.75">
      <c r="A282" s="69"/>
      <c r="B282" s="45"/>
      <c r="C282" s="70"/>
      <c r="D282" s="1" t="s">
        <v>267</v>
      </c>
      <c r="E282" s="47">
        <v>637004</v>
      </c>
      <c r="F282" s="2" t="s">
        <v>290</v>
      </c>
      <c r="G282" s="3">
        <v>115</v>
      </c>
      <c r="H282" s="3">
        <v>210</v>
      </c>
      <c r="I282" s="32">
        <v>200</v>
      </c>
      <c r="J282" s="3">
        <v>200</v>
      </c>
      <c r="K282" s="60">
        <v>300</v>
      </c>
      <c r="L282" s="3">
        <v>200</v>
      </c>
      <c r="M282" s="3">
        <v>200</v>
      </c>
    </row>
    <row r="283" spans="1:13" ht="12.75">
      <c r="A283" s="69"/>
      <c r="B283" s="45"/>
      <c r="C283" s="70"/>
      <c r="D283" s="1" t="s">
        <v>267</v>
      </c>
      <c r="E283" s="47">
        <v>637005</v>
      </c>
      <c r="F283" s="2" t="s">
        <v>291</v>
      </c>
      <c r="G283" s="3">
        <v>56</v>
      </c>
      <c r="H283" s="3">
        <v>100</v>
      </c>
      <c r="I283" s="32">
        <v>100</v>
      </c>
      <c r="J283" s="3">
        <v>100</v>
      </c>
      <c r="K283" s="60">
        <v>100</v>
      </c>
      <c r="L283" s="3">
        <v>100</v>
      </c>
      <c r="M283" s="3">
        <v>100</v>
      </c>
    </row>
    <row r="284" spans="1:13" ht="12.75">
      <c r="A284" s="69"/>
      <c r="B284" s="45"/>
      <c r="C284" s="70"/>
      <c r="D284" s="1" t="s">
        <v>267</v>
      </c>
      <c r="E284" s="47">
        <v>637012</v>
      </c>
      <c r="F284" s="2" t="s">
        <v>292</v>
      </c>
      <c r="G284" s="3">
        <v>0</v>
      </c>
      <c r="H284" s="3">
        <v>10</v>
      </c>
      <c r="I284" s="32">
        <v>10</v>
      </c>
      <c r="J284" s="3">
        <v>10</v>
      </c>
      <c r="K284" s="61">
        <v>0</v>
      </c>
      <c r="L284" s="3">
        <v>10</v>
      </c>
      <c r="M284" s="3">
        <v>10</v>
      </c>
    </row>
    <row r="285" spans="1:13" ht="12.75">
      <c r="A285" s="69"/>
      <c r="B285" s="45"/>
      <c r="C285" s="70"/>
      <c r="D285" s="1" t="s">
        <v>267</v>
      </c>
      <c r="E285" s="47">
        <v>637014</v>
      </c>
      <c r="F285" s="2" t="s">
        <v>293</v>
      </c>
      <c r="G285" s="3">
        <v>603</v>
      </c>
      <c r="H285" s="3">
        <v>750</v>
      </c>
      <c r="I285" s="32">
        <v>750</v>
      </c>
      <c r="J285" s="3">
        <v>750</v>
      </c>
      <c r="K285" s="60">
        <v>750</v>
      </c>
      <c r="L285" s="3">
        <v>750</v>
      </c>
      <c r="M285" s="3">
        <v>750</v>
      </c>
    </row>
    <row r="286" spans="1:13" ht="12.75">
      <c r="A286" s="69"/>
      <c r="B286" s="45"/>
      <c r="C286" s="70"/>
      <c r="D286" s="1" t="s">
        <v>267</v>
      </c>
      <c r="E286" s="47">
        <v>637016</v>
      </c>
      <c r="F286" s="2" t="s">
        <v>294</v>
      </c>
      <c r="G286" s="3">
        <v>145</v>
      </c>
      <c r="H286" s="3">
        <v>150</v>
      </c>
      <c r="I286" s="32">
        <v>150</v>
      </c>
      <c r="J286" s="3">
        <v>150</v>
      </c>
      <c r="K286" s="60">
        <v>160</v>
      </c>
      <c r="L286" s="3">
        <v>150</v>
      </c>
      <c r="M286" s="3">
        <v>150</v>
      </c>
    </row>
    <row r="287" spans="1:13" ht="12.75">
      <c r="A287" s="69"/>
      <c r="B287" s="45"/>
      <c r="C287" s="70"/>
      <c r="D287" s="1" t="s">
        <v>267</v>
      </c>
      <c r="E287" s="47">
        <v>637027</v>
      </c>
      <c r="F287" s="2" t="s">
        <v>295</v>
      </c>
      <c r="G287" s="3">
        <v>796</v>
      </c>
      <c r="H287" s="3">
        <v>1160</v>
      </c>
      <c r="I287" s="32">
        <v>980</v>
      </c>
      <c r="J287" s="3">
        <v>980</v>
      </c>
      <c r="K287" s="60">
        <v>1650</v>
      </c>
      <c r="L287" s="3">
        <v>980</v>
      </c>
      <c r="M287" s="3">
        <v>1160</v>
      </c>
    </row>
    <row r="288" spans="1:13" ht="12.75">
      <c r="A288" s="69"/>
      <c r="B288" s="45"/>
      <c r="C288" s="70"/>
      <c r="D288" s="1" t="s">
        <v>267</v>
      </c>
      <c r="E288" s="47">
        <v>642015</v>
      </c>
      <c r="F288" s="2" t="s">
        <v>296</v>
      </c>
      <c r="G288" s="3">
        <v>0</v>
      </c>
      <c r="H288" s="3">
        <v>150</v>
      </c>
      <c r="I288" s="32">
        <v>100</v>
      </c>
      <c r="J288" s="3">
        <v>100</v>
      </c>
      <c r="K288" s="60">
        <v>100</v>
      </c>
      <c r="L288" s="3">
        <v>100</v>
      </c>
      <c r="M288" s="3">
        <v>100</v>
      </c>
    </row>
    <row r="289" spans="1:13" ht="12.75">
      <c r="A289" s="59"/>
      <c r="B289" s="71"/>
      <c r="C289" s="72"/>
      <c r="D289" s="219" t="s">
        <v>297</v>
      </c>
      <c r="E289" s="220"/>
      <c r="F289" s="221"/>
      <c r="G289" s="63">
        <f aca="true" t="shared" si="3" ref="G289:M289">SUM(G260:G288)</f>
        <v>29509</v>
      </c>
      <c r="H289" s="63">
        <f t="shared" si="3"/>
        <v>32200</v>
      </c>
      <c r="I289" s="63">
        <f t="shared" si="3"/>
        <v>34276</v>
      </c>
      <c r="J289" s="63">
        <f t="shared" si="3"/>
        <v>34276</v>
      </c>
      <c r="K289" s="63">
        <f t="shared" si="3"/>
        <v>34276</v>
      </c>
      <c r="L289" s="63">
        <f t="shared" si="3"/>
        <v>32776</v>
      </c>
      <c r="M289" s="63">
        <f t="shared" si="3"/>
        <v>31540</v>
      </c>
    </row>
    <row r="290" spans="1:13" ht="12.75">
      <c r="A290" s="212" t="s">
        <v>385</v>
      </c>
      <c r="B290" s="212"/>
      <c r="C290" s="212"/>
      <c r="D290" s="39" t="s">
        <v>298</v>
      </c>
      <c r="E290" s="47">
        <v>611</v>
      </c>
      <c r="F290" s="40" t="s">
        <v>299</v>
      </c>
      <c r="G290" s="11">
        <v>9374</v>
      </c>
      <c r="H290" s="11">
        <v>12310</v>
      </c>
      <c r="I290" s="44">
        <v>12700</v>
      </c>
      <c r="J290" s="11">
        <v>12700</v>
      </c>
      <c r="K290" s="5">
        <v>12700</v>
      </c>
      <c r="L290" s="11">
        <v>12700</v>
      </c>
      <c r="M290" s="11">
        <v>12310</v>
      </c>
    </row>
    <row r="291" spans="1:13" ht="12.75">
      <c r="A291" s="69"/>
      <c r="B291" s="45"/>
      <c r="C291" s="70"/>
      <c r="D291" s="39" t="s">
        <v>298</v>
      </c>
      <c r="E291" s="47">
        <v>612001</v>
      </c>
      <c r="F291" s="40" t="s">
        <v>300</v>
      </c>
      <c r="G291" s="11">
        <v>146</v>
      </c>
      <c r="H291" s="11">
        <v>500</v>
      </c>
      <c r="I291" s="44">
        <v>360</v>
      </c>
      <c r="J291" s="11">
        <v>360</v>
      </c>
      <c r="K291" s="5">
        <v>360</v>
      </c>
      <c r="L291" s="11">
        <v>360</v>
      </c>
      <c r="M291" s="11">
        <v>500</v>
      </c>
    </row>
    <row r="292" spans="1:13" ht="12.75">
      <c r="A292" s="69"/>
      <c r="B292" s="45"/>
      <c r="C292" s="70"/>
      <c r="D292" s="39" t="s">
        <v>298</v>
      </c>
      <c r="E292" s="47">
        <v>612002</v>
      </c>
      <c r="F292" s="40" t="s">
        <v>301</v>
      </c>
      <c r="G292" s="11">
        <v>335</v>
      </c>
      <c r="H292" s="11">
        <v>0</v>
      </c>
      <c r="I292" s="44">
        <v>0</v>
      </c>
      <c r="J292" s="11">
        <v>0</v>
      </c>
      <c r="K292" s="5">
        <v>140</v>
      </c>
      <c r="L292" s="11">
        <v>0</v>
      </c>
      <c r="M292" s="11">
        <v>0</v>
      </c>
    </row>
    <row r="293" spans="1:13" ht="12.75">
      <c r="A293" s="69"/>
      <c r="B293" s="45"/>
      <c r="C293" s="70"/>
      <c r="D293" s="39" t="s">
        <v>298</v>
      </c>
      <c r="E293" s="47">
        <v>614</v>
      </c>
      <c r="F293" s="40" t="s">
        <v>302</v>
      </c>
      <c r="G293" s="11">
        <v>419</v>
      </c>
      <c r="H293" s="11">
        <v>350</v>
      </c>
      <c r="I293" s="44">
        <v>350</v>
      </c>
      <c r="J293" s="11">
        <v>350</v>
      </c>
      <c r="K293" s="5">
        <v>350</v>
      </c>
      <c r="L293" s="11">
        <v>350</v>
      </c>
      <c r="M293" s="11">
        <v>350</v>
      </c>
    </row>
    <row r="294" spans="1:13" ht="12.75">
      <c r="A294" s="69"/>
      <c r="B294" s="45"/>
      <c r="C294" s="70"/>
      <c r="D294" s="39" t="s">
        <v>298</v>
      </c>
      <c r="E294" s="40" t="s">
        <v>303</v>
      </c>
      <c r="F294" s="40" t="s">
        <v>304</v>
      </c>
      <c r="G294" s="11">
        <v>356</v>
      </c>
      <c r="H294" s="11">
        <v>450</v>
      </c>
      <c r="I294" s="44">
        <v>0</v>
      </c>
      <c r="J294" s="11">
        <v>0</v>
      </c>
      <c r="K294" s="44">
        <v>0</v>
      </c>
      <c r="L294" s="11">
        <v>0</v>
      </c>
      <c r="M294" s="11">
        <v>450</v>
      </c>
    </row>
    <row r="295" spans="1:13" ht="12.75">
      <c r="A295" s="69"/>
      <c r="B295" s="45"/>
      <c r="C295" s="70"/>
      <c r="D295" s="39" t="s">
        <v>298</v>
      </c>
      <c r="E295" s="47">
        <v>621</v>
      </c>
      <c r="F295" s="40" t="s">
        <v>305</v>
      </c>
      <c r="G295" s="11">
        <v>1076</v>
      </c>
      <c r="H295" s="11">
        <v>1373</v>
      </c>
      <c r="I295" s="44">
        <v>1341</v>
      </c>
      <c r="J295" s="11">
        <v>1341</v>
      </c>
      <c r="K295" s="5">
        <v>1355</v>
      </c>
      <c r="L295" s="11">
        <v>1341</v>
      </c>
      <c r="M295" s="11">
        <v>1373</v>
      </c>
    </row>
    <row r="296" spans="1:13" ht="12.75">
      <c r="A296" s="69"/>
      <c r="B296" s="45"/>
      <c r="C296" s="70"/>
      <c r="D296" s="39" t="s">
        <v>298</v>
      </c>
      <c r="E296" s="47">
        <v>625001</v>
      </c>
      <c r="F296" s="40" t="s">
        <v>306</v>
      </c>
      <c r="G296" s="11">
        <v>149</v>
      </c>
      <c r="H296" s="11">
        <v>192</v>
      </c>
      <c r="I296" s="44">
        <v>188</v>
      </c>
      <c r="J296" s="11">
        <v>188</v>
      </c>
      <c r="K296" s="5">
        <v>191</v>
      </c>
      <c r="L296" s="11">
        <v>189</v>
      </c>
      <c r="M296" s="11">
        <v>192</v>
      </c>
    </row>
    <row r="297" spans="1:13" ht="12.75">
      <c r="A297" s="69"/>
      <c r="B297" s="45"/>
      <c r="C297" s="70"/>
      <c r="D297" s="39" t="s">
        <v>298</v>
      </c>
      <c r="E297" s="47">
        <v>625002</v>
      </c>
      <c r="F297" s="40" t="s">
        <v>307</v>
      </c>
      <c r="G297" s="11">
        <v>1488</v>
      </c>
      <c r="H297" s="11">
        <v>1922</v>
      </c>
      <c r="I297" s="44">
        <v>1880</v>
      </c>
      <c r="J297" s="11">
        <v>1880</v>
      </c>
      <c r="K297" s="5">
        <v>1898</v>
      </c>
      <c r="L297" s="11">
        <v>1889</v>
      </c>
      <c r="M297" s="11">
        <v>1922</v>
      </c>
    </row>
    <row r="298" spans="1:13" ht="12.75">
      <c r="A298" s="69"/>
      <c r="B298" s="45"/>
      <c r="C298" s="70"/>
      <c r="D298" s="39" t="s">
        <v>298</v>
      </c>
      <c r="E298" s="47">
        <v>625003</v>
      </c>
      <c r="F298" s="40" t="s">
        <v>308</v>
      </c>
      <c r="G298" s="11">
        <v>86</v>
      </c>
      <c r="H298" s="11">
        <v>110</v>
      </c>
      <c r="I298" s="44">
        <v>108</v>
      </c>
      <c r="J298" s="11">
        <v>108</v>
      </c>
      <c r="K298" s="5">
        <v>109</v>
      </c>
      <c r="L298" s="11">
        <v>108</v>
      </c>
      <c r="M298" s="11">
        <v>110</v>
      </c>
    </row>
    <row r="299" spans="1:13" ht="12.75">
      <c r="A299" s="69"/>
      <c r="B299" s="45"/>
      <c r="C299" s="70"/>
      <c r="D299" s="39" t="s">
        <v>298</v>
      </c>
      <c r="E299" s="47">
        <v>625004</v>
      </c>
      <c r="F299" s="40" t="s">
        <v>309</v>
      </c>
      <c r="G299" s="11">
        <v>319</v>
      </c>
      <c r="H299" s="11">
        <v>412</v>
      </c>
      <c r="I299" s="44">
        <v>402</v>
      </c>
      <c r="J299" s="11">
        <v>402</v>
      </c>
      <c r="K299" s="5">
        <v>407</v>
      </c>
      <c r="L299" s="11">
        <v>402</v>
      </c>
      <c r="M299" s="11">
        <v>412</v>
      </c>
    </row>
    <row r="300" spans="1:13" ht="12.75">
      <c r="A300" s="69"/>
      <c r="B300" s="45"/>
      <c r="C300" s="70"/>
      <c r="D300" s="39" t="s">
        <v>298</v>
      </c>
      <c r="E300" s="47">
        <v>625005</v>
      </c>
      <c r="F300" s="40" t="s">
        <v>310</v>
      </c>
      <c r="G300" s="11">
        <v>106</v>
      </c>
      <c r="H300" s="11">
        <v>138</v>
      </c>
      <c r="I300" s="44">
        <v>134</v>
      </c>
      <c r="J300" s="11">
        <v>134</v>
      </c>
      <c r="K300" s="5">
        <v>136</v>
      </c>
      <c r="L300" s="11">
        <v>134</v>
      </c>
      <c r="M300" s="11">
        <v>138</v>
      </c>
    </row>
    <row r="301" spans="1:13" ht="12.75">
      <c r="A301" s="69"/>
      <c r="B301" s="45"/>
      <c r="C301" s="70"/>
      <c r="D301" s="39" t="s">
        <v>298</v>
      </c>
      <c r="E301" s="47">
        <v>625007</v>
      </c>
      <c r="F301" s="40" t="s">
        <v>311</v>
      </c>
      <c r="G301" s="11">
        <v>505</v>
      </c>
      <c r="H301" s="11">
        <v>653</v>
      </c>
      <c r="I301" s="44">
        <v>637</v>
      </c>
      <c r="J301" s="11">
        <v>637</v>
      </c>
      <c r="K301" s="5">
        <v>644</v>
      </c>
      <c r="L301" s="11">
        <v>637</v>
      </c>
      <c r="M301" s="11">
        <v>653</v>
      </c>
    </row>
    <row r="302" spans="1:13" ht="12.75">
      <c r="A302" s="69"/>
      <c r="B302" s="45"/>
      <c r="C302" s="70"/>
      <c r="D302" s="39" t="s">
        <v>298</v>
      </c>
      <c r="E302" s="47">
        <v>627</v>
      </c>
      <c r="F302" s="40" t="s">
        <v>312</v>
      </c>
      <c r="G302" s="11">
        <v>30</v>
      </c>
      <c r="H302" s="11">
        <v>120</v>
      </c>
      <c r="I302" s="44">
        <v>120</v>
      </c>
      <c r="J302" s="11">
        <v>120</v>
      </c>
      <c r="K302" s="5">
        <v>120</v>
      </c>
      <c r="L302" s="11">
        <v>120</v>
      </c>
      <c r="M302" s="11">
        <v>120</v>
      </c>
    </row>
    <row r="303" spans="1:13" ht="12.75">
      <c r="A303" s="69"/>
      <c r="B303" s="45"/>
      <c r="C303" s="70"/>
      <c r="D303" s="39" t="s">
        <v>298</v>
      </c>
      <c r="E303" s="40" t="s">
        <v>313</v>
      </c>
      <c r="F303" s="40" t="s">
        <v>314</v>
      </c>
      <c r="G303" s="11">
        <v>0</v>
      </c>
      <c r="H303" s="11">
        <v>20</v>
      </c>
      <c r="I303" s="44">
        <v>0</v>
      </c>
      <c r="J303" s="11">
        <v>0</v>
      </c>
      <c r="K303" s="44">
        <v>0</v>
      </c>
      <c r="L303" s="11">
        <v>0</v>
      </c>
      <c r="M303" s="11">
        <v>10</v>
      </c>
    </row>
    <row r="304" spans="1:13" ht="12.75">
      <c r="A304" s="69"/>
      <c r="B304" s="45"/>
      <c r="C304" s="70"/>
      <c r="D304" s="39" t="s">
        <v>298</v>
      </c>
      <c r="E304" s="40" t="s">
        <v>315</v>
      </c>
      <c r="F304" s="40" t="s">
        <v>316</v>
      </c>
      <c r="G304" s="11">
        <v>9</v>
      </c>
      <c r="H304" s="11">
        <v>100</v>
      </c>
      <c r="I304" s="44">
        <v>90</v>
      </c>
      <c r="J304" s="11">
        <v>90</v>
      </c>
      <c r="K304" s="5">
        <v>90</v>
      </c>
      <c r="L304" s="11">
        <v>90</v>
      </c>
      <c r="M304" s="11">
        <v>90</v>
      </c>
    </row>
    <row r="305" spans="1:13" ht="12.75">
      <c r="A305" s="69"/>
      <c r="B305" s="45"/>
      <c r="C305" s="70"/>
      <c r="D305" s="39" t="s">
        <v>298</v>
      </c>
      <c r="E305" s="40" t="s">
        <v>317</v>
      </c>
      <c r="F305" s="40" t="s">
        <v>318</v>
      </c>
      <c r="G305" s="11">
        <v>2151</v>
      </c>
      <c r="H305" s="11">
        <v>2000</v>
      </c>
      <c r="I305" s="44">
        <v>1500</v>
      </c>
      <c r="J305" s="11">
        <v>1500</v>
      </c>
      <c r="K305" s="5">
        <v>1500</v>
      </c>
      <c r="L305" s="11">
        <v>1500</v>
      </c>
      <c r="M305" s="11">
        <v>1500</v>
      </c>
    </row>
    <row r="306" spans="1:13" ht="12.75">
      <c r="A306" s="69"/>
      <c r="B306" s="45"/>
      <c r="C306" s="70"/>
      <c r="D306" s="39" t="s">
        <v>298</v>
      </c>
      <c r="E306" s="40" t="s">
        <v>319</v>
      </c>
      <c r="F306" s="40" t="s">
        <v>320</v>
      </c>
      <c r="G306" s="11">
        <v>178</v>
      </c>
      <c r="H306" s="11">
        <v>300</v>
      </c>
      <c r="I306" s="44">
        <v>300</v>
      </c>
      <c r="J306" s="11">
        <v>300</v>
      </c>
      <c r="K306" s="5">
        <v>300</v>
      </c>
      <c r="L306" s="11">
        <v>300</v>
      </c>
      <c r="M306" s="11">
        <v>300</v>
      </c>
    </row>
    <row r="307" spans="1:13" ht="12.75">
      <c r="A307" s="69"/>
      <c r="B307" s="45"/>
      <c r="C307" s="70"/>
      <c r="D307" s="39" t="s">
        <v>298</v>
      </c>
      <c r="E307" s="40" t="s">
        <v>321</v>
      </c>
      <c r="F307" s="40" t="s">
        <v>322</v>
      </c>
      <c r="G307" s="11">
        <v>601</v>
      </c>
      <c r="H307" s="11">
        <v>600</v>
      </c>
      <c r="I307" s="44">
        <v>0</v>
      </c>
      <c r="J307" s="11">
        <v>0</v>
      </c>
      <c r="K307" s="44">
        <v>0</v>
      </c>
      <c r="L307" s="11">
        <v>0</v>
      </c>
      <c r="M307" s="11">
        <v>0</v>
      </c>
    </row>
    <row r="308" spans="1:13" ht="12.75">
      <c r="A308" s="69"/>
      <c r="B308" s="45"/>
      <c r="C308" s="70"/>
      <c r="D308" s="39" t="s">
        <v>298</v>
      </c>
      <c r="E308" s="40" t="s">
        <v>323</v>
      </c>
      <c r="F308" s="40" t="s">
        <v>324</v>
      </c>
      <c r="G308" s="11">
        <v>0</v>
      </c>
      <c r="H308" s="11">
        <v>800</v>
      </c>
      <c r="I308" s="44">
        <v>0</v>
      </c>
      <c r="J308" s="11">
        <v>0</v>
      </c>
      <c r="K308" s="44">
        <v>0</v>
      </c>
      <c r="L308" s="11">
        <v>0</v>
      </c>
      <c r="M308" s="11">
        <v>0</v>
      </c>
    </row>
    <row r="309" spans="1:13" ht="12.75">
      <c r="A309" s="69"/>
      <c r="B309" s="45"/>
      <c r="C309" s="70"/>
      <c r="D309" s="39" t="s">
        <v>298</v>
      </c>
      <c r="E309" s="40" t="s">
        <v>325</v>
      </c>
      <c r="F309" s="40" t="s">
        <v>326</v>
      </c>
      <c r="G309" s="11">
        <v>712</v>
      </c>
      <c r="H309" s="11">
        <v>0</v>
      </c>
      <c r="I309" s="44">
        <v>0</v>
      </c>
      <c r="J309" s="11">
        <v>0</v>
      </c>
      <c r="K309" s="44">
        <v>0</v>
      </c>
      <c r="L309" s="11">
        <v>0</v>
      </c>
      <c r="M309" s="11">
        <v>0</v>
      </c>
    </row>
    <row r="310" spans="1:13" ht="12.75">
      <c r="A310" s="69"/>
      <c r="B310" s="45"/>
      <c r="C310" s="70"/>
      <c r="D310" s="39" t="s">
        <v>298</v>
      </c>
      <c r="E310" s="40" t="s">
        <v>48</v>
      </c>
      <c r="F310" s="40" t="s">
        <v>327</v>
      </c>
      <c r="G310" s="11">
        <v>1534</v>
      </c>
      <c r="H310" s="11">
        <v>500</v>
      </c>
      <c r="I310" s="44">
        <v>200</v>
      </c>
      <c r="J310" s="11">
        <v>200</v>
      </c>
      <c r="K310" s="5">
        <v>200</v>
      </c>
      <c r="L310" s="11">
        <v>200</v>
      </c>
      <c r="M310" s="11">
        <v>500</v>
      </c>
    </row>
    <row r="311" spans="1:13" ht="12.75">
      <c r="A311" s="69"/>
      <c r="B311" s="45"/>
      <c r="C311" s="70"/>
      <c r="D311" s="39" t="s">
        <v>298</v>
      </c>
      <c r="E311" s="40" t="s">
        <v>328</v>
      </c>
      <c r="F311" s="40" t="s">
        <v>329</v>
      </c>
      <c r="G311" s="11">
        <v>15</v>
      </c>
      <c r="H311" s="11">
        <v>400</v>
      </c>
      <c r="I311" s="44">
        <v>200</v>
      </c>
      <c r="J311" s="11">
        <v>200</v>
      </c>
      <c r="K311" s="5">
        <v>100</v>
      </c>
      <c r="L311" s="11">
        <v>200</v>
      </c>
      <c r="M311" s="11">
        <v>200</v>
      </c>
    </row>
    <row r="312" spans="1:13" ht="12.75">
      <c r="A312" s="69"/>
      <c r="B312" s="45"/>
      <c r="C312" s="70"/>
      <c r="D312" s="39" t="s">
        <v>298</v>
      </c>
      <c r="E312" s="40" t="s">
        <v>330</v>
      </c>
      <c r="F312" s="40" t="s">
        <v>331</v>
      </c>
      <c r="G312" s="11">
        <v>562</v>
      </c>
      <c r="H312" s="11">
        <v>0</v>
      </c>
      <c r="I312" s="44">
        <v>0</v>
      </c>
      <c r="J312" s="11">
        <v>0</v>
      </c>
      <c r="K312" s="44">
        <v>0</v>
      </c>
      <c r="L312" s="11">
        <v>0</v>
      </c>
      <c r="M312" s="11">
        <v>0</v>
      </c>
    </row>
    <row r="313" spans="1:13" ht="12.75">
      <c r="A313" s="69"/>
      <c r="B313" s="45"/>
      <c r="C313" s="70"/>
      <c r="D313" s="39" t="s">
        <v>298</v>
      </c>
      <c r="E313" s="40" t="s">
        <v>332</v>
      </c>
      <c r="F313" s="40" t="s">
        <v>333</v>
      </c>
      <c r="G313" s="11">
        <v>11</v>
      </c>
      <c r="H313" s="11">
        <v>0</v>
      </c>
      <c r="I313" s="44">
        <v>0</v>
      </c>
      <c r="J313" s="11">
        <v>0</v>
      </c>
      <c r="K313" s="44">
        <v>0</v>
      </c>
      <c r="L313" s="11">
        <v>0</v>
      </c>
      <c r="M313" s="11">
        <v>0</v>
      </c>
    </row>
    <row r="314" spans="1:13" ht="12.75">
      <c r="A314" s="69"/>
      <c r="B314" s="45"/>
      <c r="C314" s="70"/>
      <c r="D314" s="39" t="s">
        <v>298</v>
      </c>
      <c r="E314" s="40" t="s">
        <v>334</v>
      </c>
      <c r="F314" s="40" t="s">
        <v>335</v>
      </c>
      <c r="G314" s="11">
        <v>0</v>
      </c>
      <c r="H314" s="11">
        <v>0</v>
      </c>
      <c r="I314" s="44">
        <v>60</v>
      </c>
      <c r="J314" s="11">
        <v>60</v>
      </c>
      <c r="K314" s="5">
        <v>40</v>
      </c>
      <c r="L314" s="11">
        <v>60</v>
      </c>
      <c r="M314" s="11">
        <v>60</v>
      </c>
    </row>
    <row r="315" spans="1:13" ht="12.75">
      <c r="A315" s="69"/>
      <c r="B315" s="45"/>
      <c r="C315" s="70"/>
      <c r="D315" s="39" t="s">
        <v>298</v>
      </c>
      <c r="E315" s="40" t="s">
        <v>336</v>
      </c>
      <c r="F315" s="40" t="s">
        <v>337</v>
      </c>
      <c r="G315" s="11">
        <v>612</v>
      </c>
      <c r="H315" s="11">
        <v>200</v>
      </c>
      <c r="I315" s="44">
        <v>140</v>
      </c>
      <c r="J315" s="11">
        <v>140</v>
      </c>
      <c r="K315" s="5">
        <v>70</v>
      </c>
      <c r="L315" s="11">
        <v>140</v>
      </c>
      <c r="M315" s="11">
        <v>140</v>
      </c>
    </row>
    <row r="316" spans="1:13" ht="12.75">
      <c r="A316" s="69"/>
      <c r="B316" s="45"/>
      <c r="C316" s="70"/>
      <c r="D316" s="39" t="s">
        <v>298</v>
      </c>
      <c r="E316" s="40" t="s">
        <v>338</v>
      </c>
      <c r="F316" s="40" t="s">
        <v>339</v>
      </c>
      <c r="G316" s="11">
        <v>243</v>
      </c>
      <c r="H316" s="11">
        <v>250</v>
      </c>
      <c r="I316" s="44">
        <v>380</v>
      </c>
      <c r="J316" s="11">
        <v>380</v>
      </c>
      <c r="K316" s="5">
        <v>380</v>
      </c>
      <c r="L316" s="11">
        <v>380</v>
      </c>
      <c r="M316" s="11">
        <v>380</v>
      </c>
    </row>
    <row r="317" spans="1:13" ht="12.75">
      <c r="A317" s="69"/>
      <c r="B317" s="45"/>
      <c r="C317" s="70"/>
      <c r="D317" s="39" t="s">
        <v>298</v>
      </c>
      <c r="E317" s="40" t="s">
        <v>340</v>
      </c>
      <c r="F317" s="40" t="s">
        <v>341</v>
      </c>
      <c r="G317" s="11">
        <v>91</v>
      </c>
      <c r="H317" s="11">
        <v>100</v>
      </c>
      <c r="I317" s="44">
        <v>140</v>
      </c>
      <c r="J317" s="11">
        <v>140</v>
      </c>
      <c r="K317" s="5">
        <v>140</v>
      </c>
      <c r="L317" s="11">
        <v>150</v>
      </c>
      <c r="M317" s="11">
        <v>160</v>
      </c>
    </row>
    <row r="318" spans="1:13" ht="12.75">
      <c r="A318" s="69"/>
      <c r="B318" s="45"/>
      <c r="C318" s="70"/>
      <c r="D318" s="39" t="s">
        <v>298</v>
      </c>
      <c r="E318" s="40" t="s">
        <v>342</v>
      </c>
      <c r="F318" s="40" t="s">
        <v>343</v>
      </c>
      <c r="G318" s="11">
        <v>100</v>
      </c>
      <c r="H318" s="11">
        <v>200</v>
      </c>
      <c r="I318" s="44">
        <v>100</v>
      </c>
      <c r="J318" s="11">
        <v>100</v>
      </c>
      <c r="K318" s="5">
        <v>100</v>
      </c>
      <c r="L318" s="11">
        <v>100</v>
      </c>
      <c r="M318" s="11">
        <v>100</v>
      </c>
    </row>
    <row r="319" spans="1:13" ht="12.75">
      <c r="A319" s="59"/>
      <c r="B319" s="71"/>
      <c r="C319" s="72"/>
      <c r="D319" s="231" t="s">
        <v>532</v>
      </c>
      <c r="E319" s="232"/>
      <c r="F319" s="233"/>
      <c r="G319" s="63">
        <f aca="true" t="shared" si="4" ref="G319:M319">SUM(G290:G318)</f>
        <v>21208</v>
      </c>
      <c r="H319" s="63">
        <f t="shared" si="4"/>
        <v>24000</v>
      </c>
      <c r="I319" s="63">
        <f t="shared" si="4"/>
        <v>21330</v>
      </c>
      <c r="J319" s="63">
        <f t="shared" si="4"/>
        <v>21330</v>
      </c>
      <c r="K319" s="63">
        <f t="shared" si="4"/>
        <v>21330</v>
      </c>
      <c r="L319" s="63">
        <f t="shared" si="4"/>
        <v>21350</v>
      </c>
      <c r="M319" s="63">
        <f t="shared" si="4"/>
        <v>21970</v>
      </c>
    </row>
    <row r="320" spans="1:13" ht="26.25" customHeight="1">
      <c r="A320" s="218" t="s">
        <v>362</v>
      </c>
      <c r="B320" s="218"/>
      <c r="C320" s="218"/>
      <c r="D320" s="218"/>
      <c r="E320" s="218"/>
      <c r="F320" s="218"/>
      <c r="G320" s="61">
        <f aca="true" t="shared" si="5" ref="G320:M320">SUM(G289,G319)</f>
        <v>50717</v>
      </c>
      <c r="H320" s="61">
        <f t="shared" si="5"/>
        <v>56200</v>
      </c>
      <c r="I320" s="61">
        <f t="shared" si="5"/>
        <v>55606</v>
      </c>
      <c r="J320" s="61">
        <f t="shared" si="5"/>
        <v>55606</v>
      </c>
      <c r="K320" s="60">
        <f t="shared" si="5"/>
        <v>55606</v>
      </c>
      <c r="L320" s="62">
        <f t="shared" si="5"/>
        <v>54126</v>
      </c>
      <c r="M320" s="62">
        <f t="shared" si="5"/>
        <v>53510</v>
      </c>
    </row>
    <row r="321" spans="1:13" ht="14.25" customHeight="1">
      <c r="A321" s="144"/>
      <c r="B321" s="144"/>
      <c r="C321" s="144"/>
      <c r="D321" s="144"/>
      <c r="E321" s="144"/>
      <c r="F321" s="144"/>
      <c r="G321" s="142"/>
      <c r="H321" s="142"/>
      <c r="I321" s="142"/>
      <c r="J321" s="142"/>
      <c r="K321" s="143"/>
      <c r="L321" s="145"/>
      <c r="M321" s="145"/>
    </row>
    <row r="322" spans="1:13" ht="21.75" customHeight="1">
      <c r="A322" s="228" t="s">
        <v>344</v>
      </c>
      <c r="B322" s="229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30"/>
    </row>
    <row r="323" spans="1:13" ht="12.75">
      <c r="A323" s="212" t="s">
        <v>386</v>
      </c>
      <c r="B323" s="212"/>
      <c r="C323" s="212"/>
      <c r="D323" s="41" t="s">
        <v>528</v>
      </c>
      <c r="E323" s="47">
        <v>611</v>
      </c>
      <c r="F323" s="7" t="s">
        <v>223</v>
      </c>
      <c r="G323" s="8">
        <v>43770</v>
      </c>
      <c r="H323" s="8">
        <v>45960</v>
      </c>
      <c r="I323" s="174">
        <v>49236</v>
      </c>
      <c r="J323" s="8">
        <v>49236</v>
      </c>
      <c r="K323" s="171">
        <v>49236</v>
      </c>
      <c r="L323" s="8">
        <v>51000</v>
      </c>
      <c r="M323" s="8">
        <v>51000</v>
      </c>
    </row>
    <row r="324" spans="1:13" ht="12.75">
      <c r="A324" s="69"/>
      <c r="B324" s="45" t="s">
        <v>531</v>
      </c>
      <c r="C324" s="70">
        <v>111</v>
      </c>
      <c r="D324" s="41" t="s">
        <v>528</v>
      </c>
      <c r="E324" s="47">
        <v>612001</v>
      </c>
      <c r="F324" s="7" t="s">
        <v>529</v>
      </c>
      <c r="G324" s="8">
        <v>0</v>
      </c>
      <c r="H324" s="8">
        <v>0</v>
      </c>
      <c r="I324" s="174">
        <v>534</v>
      </c>
      <c r="J324" s="15">
        <v>534</v>
      </c>
      <c r="K324" s="171">
        <v>534</v>
      </c>
      <c r="L324" s="42">
        <v>0</v>
      </c>
      <c r="M324" s="8">
        <v>0</v>
      </c>
    </row>
    <row r="325" spans="1:13" ht="12.75">
      <c r="A325" s="69"/>
      <c r="B325" s="45"/>
      <c r="C325" s="70"/>
      <c r="D325" s="1" t="s">
        <v>528</v>
      </c>
      <c r="E325" s="47">
        <v>612001</v>
      </c>
      <c r="F325" s="2" t="s">
        <v>224</v>
      </c>
      <c r="G325" s="3">
        <v>1523</v>
      </c>
      <c r="H325" s="3">
        <v>2400</v>
      </c>
      <c r="I325" s="32">
        <v>2750</v>
      </c>
      <c r="J325" s="21">
        <v>2750</v>
      </c>
      <c r="K325" s="60">
        <v>2750</v>
      </c>
      <c r="L325" s="3">
        <v>3284</v>
      </c>
      <c r="M325" s="3">
        <v>3284</v>
      </c>
    </row>
    <row r="326" spans="1:13" ht="12.75">
      <c r="A326" s="69"/>
      <c r="B326" s="45"/>
      <c r="C326" s="70"/>
      <c r="D326" s="1" t="s">
        <v>528</v>
      </c>
      <c r="E326" s="47">
        <v>612002</v>
      </c>
      <c r="F326" s="2" t="s">
        <v>345</v>
      </c>
      <c r="G326" s="3">
        <v>3252</v>
      </c>
      <c r="H326" s="3">
        <v>4140</v>
      </c>
      <c r="I326" s="32">
        <v>4644</v>
      </c>
      <c r="J326" s="21">
        <v>4644</v>
      </c>
      <c r="K326" s="60">
        <v>4644</v>
      </c>
      <c r="L326" s="3">
        <v>4644</v>
      </c>
      <c r="M326" s="3">
        <v>4644</v>
      </c>
    </row>
    <row r="327" spans="1:13" ht="12.75">
      <c r="A327" s="69"/>
      <c r="B327" s="45" t="s">
        <v>531</v>
      </c>
      <c r="C327" s="70">
        <v>111</v>
      </c>
      <c r="D327" s="1" t="s">
        <v>528</v>
      </c>
      <c r="E327" s="47">
        <v>614</v>
      </c>
      <c r="F327" s="2" t="s">
        <v>530</v>
      </c>
      <c r="G327" s="3">
        <v>0</v>
      </c>
      <c r="H327" s="3">
        <v>0</v>
      </c>
      <c r="I327" s="32">
        <v>741</v>
      </c>
      <c r="J327" s="21">
        <v>741</v>
      </c>
      <c r="K327" s="60">
        <v>741</v>
      </c>
      <c r="L327" s="35">
        <v>0</v>
      </c>
      <c r="M327" s="3">
        <v>0</v>
      </c>
    </row>
    <row r="328" spans="1:13" ht="12.75">
      <c r="A328" s="69"/>
      <c r="B328" s="45"/>
      <c r="C328" s="70"/>
      <c r="D328" s="1" t="s">
        <v>528</v>
      </c>
      <c r="E328" s="47">
        <v>614</v>
      </c>
      <c r="F328" s="2" t="s">
        <v>227</v>
      </c>
      <c r="G328" s="3">
        <v>3670</v>
      </c>
      <c r="H328" s="3">
        <v>2600</v>
      </c>
      <c r="I328" s="32">
        <v>1600</v>
      </c>
      <c r="J328" s="21">
        <v>1600</v>
      </c>
      <c r="K328" s="60">
        <v>1600</v>
      </c>
      <c r="L328" s="35">
        <v>2300</v>
      </c>
      <c r="M328" s="3">
        <v>2300</v>
      </c>
    </row>
    <row r="329" spans="1:13" ht="12.75">
      <c r="A329" s="69"/>
      <c r="B329" s="45"/>
      <c r="C329" s="70"/>
      <c r="D329" s="1" t="s">
        <v>528</v>
      </c>
      <c r="E329" s="47">
        <v>621</v>
      </c>
      <c r="F329" s="2" t="s">
        <v>346</v>
      </c>
      <c r="G329" s="3">
        <v>1212</v>
      </c>
      <c r="H329" s="3">
        <v>1150</v>
      </c>
      <c r="I329" s="32">
        <v>0</v>
      </c>
      <c r="J329" s="21">
        <v>0</v>
      </c>
      <c r="K329" s="61">
        <v>0</v>
      </c>
      <c r="L329" s="35">
        <v>0</v>
      </c>
      <c r="M329" s="3">
        <v>0</v>
      </c>
    </row>
    <row r="330" spans="1:13" ht="12.75">
      <c r="A330" s="69"/>
      <c r="B330" s="45" t="s">
        <v>531</v>
      </c>
      <c r="C330" s="70">
        <v>111</v>
      </c>
      <c r="D330" s="41" t="s">
        <v>528</v>
      </c>
      <c r="E330" s="47">
        <v>621</v>
      </c>
      <c r="F330" s="37" t="s">
        <v>228</v>
      </c>
      <c r="G330" s="3">
        <v>0</v>
      </c>
      <c r="H330" s="3">
        <v>0</v>
      </c>
      <c r="I330" s="175">
        <v>128</v>
      </c>
      <c r="J330" s="170">
        <v>128</v>
      </c>
      <c r="K330" s="172">
        <v>128</v>
      </c>
      <c r="L330" s="43">
        <v>0</v>
      </c>
      <c r="M330" s="3">
        <v>0</v>
      </c>
    </row>
    <row r="331" spans="1:13" ht="12.75">
      <c r="A331" s="69"/>
      <c r="B331" s="45" t="s">
        <v>531</v>
      </c>
      <c r="C331" s="70">
        <v>111</v>
      </c>
      <c r="D331" s="41" t="s">
        <v>528</v>
      </c>
      <c r="E331" s="47">
        <v>625001</v>
      </c>
      <c r="F331" s="37" t="s">
        <v>230</v>
      </c>
      <c r="G331" s="3">
        <v>0</v>
      </c>
      <c r="H331" s="3">
        <v>0</v>
      </c>
      <c r="I331" s="175">
        <v>18</v>
      </c>
      <c r="J331" s="170">
        <v>18</v>
      </c>
      <c r="K331" s="172">
        <v>18</v>
      </c>
      <c r="L331" s="43">
        <v>0</v>
      </c>
      <c r="M331" s="3">
        <v>0</v>
      </c>
    </row>
    <row r="332" spans="1:13" ht="12.75">
      <c r="A332" s="69"/>
      <c r="B332" s="45" t="s">
        <v>531</v>
      </c>
      <c r="C332" s="70">
        <v>111</v>
      </c>
      <c r="D332" s="41" t="s">
        <v>528</v>
      </c>
      <c r="E332" s="47">
        <v>625002</v>
      </c>
      <c r="F332" s="37" t="s">
        <v>231</v>
      </c>
      <c r="G332" s="3">
        <v>0</v>
      </c>
      <c r="H332" s="3">
        <v>0</v>
      </c>
      <c r="I332" s="175">
        <v>178</v>
      </c>
      <c r="J332" s="170">
        <v>178</v>
      </c>
      <c r="K332" s="172">
        <v>178</v>
      </c>
      <c r="L332" s="43">
        <v>0</v>
      </c>
      <c r="M332" s="3">
        <v>0</v>
      </c>
    </row>
    <row r="333" spans="1:13" ht="12.75">
      <c r="A333" s="69"/>
      <c r="B333" s="45" t="s">
        <v>531</v>
      </c>
      <c r="C333" s="70">
        <v>111</v>
      </c>
      <c r="D333" s="41" t="s">
        <v>528</v>
      </c>
      <c r="E333" s="47">
        <v>625003</v>
      </c>
      <c r="F333" s="37" t="s">
        <v>232</v>
      </c>
      <c r="G333" s="3">
        <v>0</v>
      </c>
      <c r="H333" s="3">
        <v>0</v>
      </c>
      <c r="I333" s="175">
        <v>10</v>
      </c>
      <c r="J333" s="170">
        <v>10</v>
      </c>
      <c r="K333" s="172">
        <v>10</v>
      </c>
      <c r="L333" s="43">
        <v>0</v>
      </c>
      <c r="M333" s="3">
        <v>0</v>
      </c>
    </row>
    <row r="334" spans="1:13" ht="12.75">
      <c r="A334" s="69"/>
      <c r="B334" s="45" t="s">
        <v>531</v>
      </c>
      <c r="C334" s="70">
        <v>111</v>
      </c>
      <c r="D334" s="41" t="s">
        <v>528</v>
      </c>
      <c r="E334" s="47">
        <v>625004</v>
      </c>
      <c r="F334" s="37" t="s">
        <v>233</v>
      </c>
      <c r="G334" s="3">
        <v>0</v>
      </c>
      <c r="H334" s="3">
        <v>0</v>
      </c>
      <c r="I334" s="175">
        <v>38</v>
      </c>
      <c r="J334" s="170">
        <v>38</v>
      </c>
      <c r="K334" s="172">
        <v>38</v>
      </c>
      <c r="L334" s="43">
        <v>0</v>
      </c>
      <c r="M334" s="3">
        <v>0</v>
      </c>
    </row>
    <row r="335" spans="1:13" ht="12.75">
      <c r="A335" s="69"/>
      <c r="B335" s="45" t="s">
        <v>531</v>
      </c>
      <c r="C335" s="70">
        <v>111</v>
      </c>
      <c r="D335" s="41" t="s">
        <v>528</v>
      </c>
      <c r="E335" s="47">
        <v>625005</v>
      </c>
      <c r="F335" s="37" t="s">
        <v>347</v>
      </c>
      <c r="G335" s="3">
        <v>0</v>
      </c>
      <c r="H335" s="3">
        <v>0</v>
      </c>
      <c r="I335" s="175">
        <v>13</v>
      </c>
      <c r="J335" s="170">
        <v>13</v>
      </c>
      <c r="K335" s="172">
        <v>13</v>
      </c>
      <c r="L335" s="43">
        <v>0</v>
      </c>
      <c r="M335" s="3">
        <v>0</v>
      </c>
    </row>
    <row r="336" spans="1:13" ht="12.75">
      <c r="A336" s="69"/>
      <c r="B336" s="45" t="s">
        <v>531</v>
      </c>
      <c r="C336" s="70">
        <v>111</v>
      </c>
      <c r="D336" s="41" t="s">
        <v>528</v>
      </c>
      <c r="E336" s="47">
        <v>625007</v>
      </c>
      <c r="F336" s="37" t="s">
        <v>348</v>
      </c>
      <c r="G336" s="3">
        <v>0</v>
      </c>
      <c r="H336" s="3">
        <v>0</v>
      </c>
      <c r="I336" s="175">
        <v>60</v>
      </c>
      <c r="J336" s="170">
        <v>60</v>
      </c>
      <c r="K336" s="172">
        <v>60</v>
      </c>
      <c r="L336" s="43">
        <v>0</v>
      </c>
      <c r="M336" s="3">
        <v>0</v>
      </c>
    </row>
    <row r="337" spans="1:13" ht="12.75">
      <c r="A337" s="69"/>
      <c r="B337" s="45"/>
      <c r="C337" s="70"/>
      <c r="D337" s="1" t="s">
        <v>528</v>
      </c>
      <c r="E337" s="47">
        <v>621</v>
      </c>
      <c r="F337" s="2" t="s">
        <v>228</v>
      </c>
      <c r="G337" s="3">
        <v>4099.29</v>
      </c>
      <c r="H337" s="3">
        <v>4813</v>
      </c>
      <c r="I337" s="32">
        <v>4639</v>
      </c>
      <c r="J337" s="21">
        <v>4639</v>
      </c>
      <c r="K337" s="60">
        <v>4639</v>
      </c>
      <c r="L337" s="3">
        <v>4950</v>
      </c>
      <c r="M337" s="3">
        <v>4950</v>
      </c>
    </row>
    <row r="338" spans="1:13" ht="12.75">
      <c r="A338" s="69"/>
      <c r="B338" s="45"/>
      <c r="C338" s="70"/>
      <c r="D338" s="1" t="s">
        <v>528</v>
      </c>
      <c r="E338" s="47">
        <v>623</v>
      </c>
      <c r="F338" s="2" t="s">
        <v>229</v>
      </c>
      <c r="G338" s="3">
        <v>1249</v>
      </c>
      <c r="H338" s="3">
        <v>1100</v>
      </c>
      <c r="I338" s="32">
        <v>1487</v>
      </c>
      <c r="J338" s="21">
        <v>1487</v>
      </c>
      <c r="K338" s="60">
        <v>1487</v>
      </c>
      <c r="L338" s="3">
        <v>1487</v>
      </c>
      <c r="M338" s="3">
        <v>1487</v>
      </c>
    </row>
    <row r="339" spans="1:13" ht="12.75">
      <c r="A339" s="69"/>
      <c r="B339" s="45"/>
      <c r="C339" s="70"/>
      <c r="D339" s="1" t="s">
        <v>528</v>
      </c>
      <c r="E339" s="47">
        <v>625001</v>
      </c>
      <c r="F339" s="2" t="s">
        <v>230</v>
      </c>
      <c r="G339" s="3">
        <v>737</v>
      </c>
      <c r="H339" s="3">
        <v>828</v>
      </c>
      <c r="I339" s="32">
        <v>858</v>
      </c>
      <c r="J339" s="21">
        <v>858</v>
      </c>
      <c r="K339" s="60">
        <v>858</v>
      </c>
      <c r="L339" s="3">
        <v>901</v>
      </c>
      <c r="M339" s="3">
        <v>901</v>
      </c>
    </row>
    <row r="340" spans="1:13" ht="12.75">
      <c r="A340" s="69"/>
      <c r="B340" s="45"/>
      <c r="C340" s="70"/>
      <c r="D340" s="1" t="s">
        <v>528</v>
      </c>
      <c r="E340" s="47">
        <v>625002</v>
      </c>
      <c r="F340" s="2" t="s">
        <v>231</v>
      </c>
      <c r="G340" s="3">
        <v>7489</v>
      </c>
      <c r="H340" s="3">
        <v>8278</v>
      </c>
      <c r="I340" s="32">
        <v>8576</v>
      </c>
      <c r="J340" s="21">
        <v>8576</v>
      </c>
      <c r="K340" s="60">
        <v>8576</v>
      </c>
      <c r="L340" s="3">
        <v>9005</v>
      </c>
      <c r="M340" s="3">
        <v>9005</v>
      </c>
    </row>
    <row r="341" spans="1:13" ht="12.75">
      <c r="A341" s="69"/>
      <c r="B341" s="45"/>
      <c r="C341" s="70"/>
      <c r="D341" s="1" t="s">
        <v>528</v>
      </c>
      <c r="E341" s="47">
        <v>625003</v>
      </c>
      <c r="F341" s="2" t="s">
        <v>232</v>
      </c>
      <c r="G341" s="3">
        <v>447</v>
      </c>
      <c r="H341" s="3">
        <v>473</v>
      </c>
      <c r="I341" s="32">
        <v>490</v>
      </c>
      <c r="J341" s="21">
        <v>490</v>
      </c>
      <c r="K341" s="60">
        <v>496</v>
      </c>
      <c r="L341" s="3">
        <v>515</v>
      </c>
      <c r="M341" s="3">
        <v>515</v>
      </c>
    </row>
    <row r="342" spans="1:13" ht="12.75">
      <c r="A342" s="69"/>
      <c r="B342" s="45"/>
      <c r="C342" s="70"/>
      <c r="D342" s="1" t="s">
        <v>528</v>
      </c>
      <c r="E342" s="47">
        <v>625004</v>
      </c>
      <c r="F342" s="2" t="s">
        <v>233</v>
      </c>
      <c r="G342" s="3">
        <v>1605</v>
      </c>
      <c r="H342" s="3">
        <v>1774</v>
      </c>
      <c r="I342" s="32">
        <v>1838</v>
      </c>
      <c r="J342" s="21">
        <v>1838</v>
      </c>
      <c r="K342" s="60">
        <v>1838</v>
      </c>
      <c r="L342" s="3">
        <v>1930</v>
      </c>
      <c r="M342" s="3">
        <v>1930</v>
      </c>
    </row>
    <row r="343" spans="1:13" ht="12.75">
      <c r="A343" s="69"/>
      <c r="B343" s="45"/>
      <c r="C343" s="70"/>
      <c r="D343" s="1" t="s">
        <v>528</v>
      </c>
      <c r="E343" s="47">
        <v>625005</v>
      </c>
      <c r="F343" s="2" t="s">
        <v>234</v>
      </c>
      <c r="G343" s="3">
        <v>535</v>
      </c>
      <c r="H343" s="3">
        <v>591</v>
      </c>
      <c r="I343" s="32">
        <v>613</v>
      </c>
      <c r="J343" s="21">
        <v>613</v>
      </c>
      <c r="K343" s="60">
        <v>613</v>
      </c>
      <c r="L343" s="3">
        <v>643</v>
      </c>
      <c r="M343" s="3">
        <v>643</v>
      </c>
    </row>
    <row r="344" spans="1:13" ht="12.75">
      <c r="A344" s="69"/>
      <c r="B344" s="45"/>
      <c r="C344" s="70"/>
      <c r="D344" s="1" t="s">
        <v>528</v>
      </c>
      <c r="E344" s="47">
        <v>625007</v>
      </c>
      <c r="F344" s="37" t="s">
        <v>349</v>
      </c>
      <c r="G344" s="3">
        <v>2541</v>
      </c>
      <c r="H344" s="3">
        <v>2809</v>
      </c>
      <c r="I344" s="32">
        <v>2910</v>
      </c>
      <c r="J344" s="21">
        <v>2910</v>
      </c>
      <c r="K344" s="60">
        <v>2910</v>
      </c>
      <c r="L344" s="3">
        <v>3055</v>
      </c>
      <c r="M344" s="3">
        <v>3055</v>
      </c>
    </row>
    <row r="345" spans="1:13" ht="12.75">
      <c r="A345" s="69"/>
      <c r="B345" s="45"/>
      <c r="C345" s="70"/>
      <c r="D345" s="1" t="s">
        <v>528</v>
      </c>
      <c r="E345" s="47">
        <v>627</v>
      </c>
      <c r="F345" s="37" t="s">
        <v>350</v>
      </c>
      <c r="G345" s="3">
        <v>0</v>
      </c>
      <c r="H345" s="3">
        <v>0</v>
      </c>
      <c r="I345" s="32">
        <v>360</v>
      </c>
      <c r="J345" s="21">
        <v>360</v>
      </c>
      <c r="K345" s="60">
        <v>360</v>
      </c>
      <c r="L345" s="3">
        <v>360</v>
      </c>
      <c r="M345" s="3">
        <v>360</v>
      </c>
    </row>
    <row r="346" spans="1:13" ht="12.75">
      <c r="A346" s="69"/>
      <c r="B346" s="45"/>
      <c r="C346" s="70"/>
      <c r="D346" s="1" t="s">
        <v>528</v>
      </c>
      <c r="E346" s="47">
        <v>631001</v>
      </c>
      <c r="F346" s="2" t="s">
        <v>351</v>
      </c>
      <c r="G346" s="3">
        <v>111</v>
      </c>
      <c r="H346" s="3">
        <v>100</v>
      </c>
      <c r="I346" s="32">
        <v>0</v>
      </c>
      <c r="J346" s="21">
        <v>0</v>
      </c>
      <c r="K346" s="60">
        <v>100</v>
      </c>
      <c r="L346" s="3">
        <v>100</v>
      </c>
      <c r="M346" s="3">
        <v>100</v>
      </c>
    </row>
    <row r="347" spans="1:13" ht="12.75">
      <c r="A347" s="69"/>
      <c r="B347" s="45"/>
      <c r="C347" s="70"/>
      <c r="D347" s="1" t="s">
        <v>528</v>
      </c>
      <c r="E347" s="47">
        <v>632001</v>
      </c>
      <c r="F347" s="2" t="s">
        <v>239</v>
      </c>
      <c r="G347" s="3">
        <v>2694</v>
      </c>
      <c r="H347" s="3">
        <v>1000</v>
      </c>
      <c r="I347" s="32">
        <v>3500</v>
      </c>
      <c r="J347" s="21">
        <v>3440</v>
      </c>
      <c r="K347" s="60">
        <v>4440</v>
      </c>
      <c r="L347" s="3">
        <v>4000</v>
      </c>
      <c r="M347" s="3">
        <v>4000</v>
      </c>
    </row>
    <row r="348" spans="1:13" ht="12.75">
      <c r="A348" s="69"/>
      <c r="B348" s="45"/>
      <c r="C348" s="70"/>
      <c r="D348" s="1" t="s">
        <v>528</v>
      </c>
      <c r="E348" s="47">
        <v>632001</v>
      </c>
      <c r="F348" s="2" t="s">
        <v>239</v>
      </c>
      <c r="G348" s="3">
        <v>781</v>
      </c>
      <c r="H348" s="43">
        <v>2500</v>
      </c>
      <c r="I348" s="32">
        <v>0</v>
      </c>
      <c r="J348" s="21">
        <v>0</v>
      </c>
      <c r="K348" s="61">
        <v>0</v>
      </c>
      <c r="L348" s="3">
        <v>0</v>
      </c>
      <c r="M348" s="3">
        <v>0</v>
      </c>
    </row>
    <row r="349" spans="1:13" ht="12.75">
      <c r="A349" s="69"/>
      <c r="B349" s="45"/>
      <c r="C349" s="70"/>
      <c r="D349" s="1" t="s">
        <v>528</v>
      </c>
      <c r="E349" s="47">
        <v>632002</v>
      </c>
      <c r="F349" s="2" t="s">
        <v>240</v>
      </c>
      <c r="G349" s="3">
        <v>195</v>
      </c>
      <c r="H349" s="3">
        <v>300</v>
      </c>
      <c r="I349" s="32">
        <v>300</v>
      </c>
      <c r="J349" s="21">
        <v>300</v>
      </c>
      <c r="K349" s="60">
        <v>300</v>
      </c>
      <c r="L349" s="3">
        <v>330</v>
      </c>
      <c r="M349" s="3">
        <v>330</v>
      </c>
    </row>
    <row r="350" spans="1:13" ht="12.75">
      <c r="A350" s="69"/>
      <c r="B350" s="45" t="s">
        <v>531</v>
      </c>
      <c r="C350" s="70">
        <v>111</v>
      </c>
      <c r="D350" s="1" t="s">
        <v>528</v>
      </c>
      <c r="E350" s="47">
        <v>632004</v>
      </c>
      <c r="F350" s="2" t="s">
        <v>352</v>
      </c>
      <c r="G350" s="3">
        <v>212</v>
      </c>
      <c r="H350" s="35">
        <v>260</v>
      </c>
      <c r="I350" s="32">
        <v>250</v>
      </c>
      <c r="J350" s="21">
        <v>180</v>
      </c>
      <c r="K350" s="60">
        <v>180</v>
      </c>
      <c r="L350" s="35">
        <v>250</v>
      </c>
      <c r="M350" s="3">
        <v>250</v>
      </c>
    </row>
    <row r="351" spans="1:13" ht="12.75">
      <c r="A351" s="69"/>
      <c r="B351" s="45"/>
      <c r="C351" s="70"/>
      <c r="D351" s="1" t="s">
        <v>528</v>
      </c>
      <c r="E351" s="47">
        <v>632003</v>
      </c>
      <c r="F351" s="2" t="s">
        <v>241</v>
      </c>
      <c r="G351" s="3">
        <v>503</v>
      </c>
      <c r="H351" s="3">
        <v>650</v>
      </c>
      <c r="I351" s="32">
        <v>650</v>
      </c>
      <c r="J351" s="3">
        <v>650</v>
      </c>
      <c r="K351" s="60">
        <v>650</v>
      </c>
      <c r="L351" s="3">
        <v>650</v>
      </c>
      <c r="M351" s="3">
        <v>650</v>
      </c>
    </row>
    <row r="352" spans="1:13" ht="12.75">
      <c r="A352" s="69"/>
      <c r="B352" s="45"/>
      <c r="C352" s="70"/>
      <c r="D352" s="1" t="s">
        <v>528</v>
      </c>
      <c r="E352" s="47">
        <v>633004</v>
      </c>
      <c r="F352" s="2" t="s">
        <v>243</v>
      </c>
      <c r="G352" s="3">
        <v>610</v>
      </c>
      <c r="H352" s="3">
        <v>0</v>
      </c>
      <c r="I352" s="32">
        <v>0</v>
      </c>
      <c r="J352" s="21">
        <v>0</v>
      </c>
      <c r="K352" s="61">
        <v>0</v>
      </c>
      <c r="L352" s="3">
        <v>0</v>
      </c>
      <c r="M352" s="3">
        <v>0</v>
      </c>
    </row>
    <row r="353" spans="1:13" ht="12.75">
      <c r="A353" s="69"/>
      <c r="B353" s="45" t="s">
        <v>531</v>
      </c>
      <c r="C353" s="70">
        <v>111</v>
      </c>
      <c r="D353" s="1" t="s">
        <v>528</v>
      </c>
      <c r="E353" s="47">
        <v>633006</v>
      </c>
      <c r="F353" s="2" t="s">
        <v>244</v>
      </c>
      <c r="G353" s="3">
        <v>400</v>
      </c>
      <c r="H353" s="3">
        <v>0</v>
      </c>
      <c r="I353" s="32">
        <v>250</v>
      </c>
      <c r="J353" s="21">
        <v>86.5</v>
      </c>
      <c r="K353" s="60">
        <v>86.5</v>
      </c>
      <c r="L353" s="35">
        <v>250</v>
      </c>
      <c r="M353" s="3">
        <v>250</v>
      </c>
    </row>
    <row r="354" spans="1:13" ht="12.75">
      <c r="A354" s="69"/>
      <c r="B354" s="45"/>
      <c r="C354" s="70"/>
      <c r="D354" s="1" t="s">
        <v>528</v>
      </c>
      <c r="E354" s="47">
        <v>633006</v>
      </c>
      <c r="F354" s="2" t="s">
        <v>244</v>
      </c>
      <c r="G354" s="3">
        <v>63</v>
      </c>
      <c r="H354" s="3">
        <v>200</v>
      </c>
      <c r="I354" s="32">
        <v>0</v>
      </c>
      <c r="J354" s="21">
        <v>0</v>
      </c>
      <c r="K354" s="60">
        <v>500</v>
      </c>
      <c r="L354" s="3">
        <v>200</v>
      </c>
      <c r="M354" s="3">
        <v>200</v>
      </c>
    </row>
    <row r="355" spans="1:13" ht="12.75">
      <c r="A355" s="69"/>
      <c r="B355" s="45" t="s">
        <v>531</v>
      </c>
      <c r="C355" s="70">
        <v>111</v>
      </c>
      <c r="D355" s="1" t="s">
        <v>528</v>
      </c>
      <c r="E355" s="47">
        <v>633009</v>
      </c>
      <c r="F355" s="2" t="s">
        <v>353</v>
      </c>
      <c r="G355" s="3">
        <v>1558</v>
      </c>
      <c r="H355" s="35">
        <v>40</v>
      </c>
      <c r="I355" s="32">
        <v>780</v>
      </c>
      <c r="J355" s="21">
        <v>943.5</v>
      </c>
      <c r="K355" s="60">
        <v>943.5</v>
      </c>
      <c r="L355" s="35">
        <v>500</v>
      </c>
      <c r="M355" s="3">
        <v>500</v>
      </c>
    </row>
    <row r="356" spans="1:13" ht="12.75">
      <c r="A356" s="69"/>
      <c r="B356" s="45"/>
      <c r="C356" s="70"/>
      <c r="D356" s="1" t="s">
        <v>528</v>
      </c>
      <c r="E356" s="47">
        <v>633009</v>
      </c>
      <c r="F356" s="2" t="s">
        <v>353</v>
      </c>
      <c r="G356" s="3">
        <v>229</v>
      </c>
      <c r="H356" s="3">
        <v>48</v>
      </c>
      <c r="I356" s="32">
        <v>0</v>
      </c>
      <c r="J356" s="21">
        <v>0</v>
      </c>
      <c r="K356" s="61">
        <v>0</v>
      </c>
      <c r="L356" s="3">
        <v>200</v>
      </c>
      <c r="M356" s="3">
        <v>200</v>
      </c>
    </row>
    <row r="357" spans="1:13" ht="12.75">
      <c r="A357" s="69"/>
      <c r="B357" s="45"/>
      <c r="C357" s="70"/>
      <c r="D357" s="1" t="s">
        <v>528</v>
      </c>
      <c r="E357" s="47">
        <v>633013</v>
      </c>
      <c r="F357" s="2" t="s">
        <v>354</v>
      </c>
      <c r="G357" s="3">
        <v>21</v>
      </c>
      <c r="H357" s="3">
        <v>0</v>
      </c>
      <c r="I357" s="32">
        <v>0</v>
      </c>
      <c r="J357" s="3">
        <v>0</v>
      </c>
      <c r="K357" s="60">
        <v>150</v>
      </c>
      <c r="L357" s="3">
        <v>0</v>
      </c>
      <c r="M357" s="3">
        <v>0</v>
      </c>
    </row>
    <row r="358" spans="1:13" ht="12.75">
      <c r="A358" s="69"/>
      <c r="B358" s="45"/>
      <c r="C358" s="70"/>
      <c r="D358" s="1" t="s">
        <v>528</v>
      </c>
      <c r="E358" s="47">
        <v>635002</v>
      </c>
      <c r="F358" s="2" t="s">
        <v>355</v>
      </c>
      <c r="G358" s="3">
        <v>0</v>
      </c>
      <c r="H358" s="3">
        <v>0</v>
      </c>
      <c r="I358" s="32">
        <v>350</v>
      </c>
      <c r="J358" s="3">
        <v>350</v>
      </c>
      <c r="K358" s="60">
        <v>350</v>
      </c>
      <c r="L358" s="3">
        <v>350</v>
      </c>
      <c r="M358" s="3">
        <v>350</v>
      </c>
    </row>
    <row r="359" spans="1:13" ht="12.75">
      <c r="A359" s="69"/>
      <c r="B359" s="45"/>
      <c r="C359" s="70"/>
      <c r="D359" s="41" t="s">
        <v>528</v>
      </c>
      <c r="E359" s="57">
        <v>635006</v>
      </c>
      <c r="F359" s="37" t="s">
        <v>356</v>
      </c>
      <c r="G359" s="11">
        <v>0</v>
      </c>
      <c r="H359" s="11">
        <v>0</v>
      </c>
      <c r="I359" s="32">
        <v>2000</v>
      </c>
      <c r="J359" s="3">
        <v>2000</v>
      </c>
      <c r="K359" s="61">
        <v>0</v>
      </c>
      <c r="L359" s="3">
        <v>0</v>
      </c>
      <c r="M359" s="3">
        <v>0</v>
      </c>
    </row>
    <row r="360" spans="1:13" ht="12.75">
      <c r="A360" s="69"/>
      <c r="B360" s="45"/>
      <c r="C360" s="70"/>
      <c r="D360" s="41" t="s">
        <v>528</v>
      </c>
      <c r="E360" s="57">
        <v>635009</v>
      </c>
      <c r="F360" s="37" t="s">
        <v>254</v>
      </c>
      <c r="G360" s="11">
        <v>168</v>
      </c>
      <c r="H360" s="11">
        <v>155</v>
      </c>
      <c r="I360" s="44">
        <v>0</v>
      </c>
      <c r="J360" s="11">
        <v>0</v>
      </c>
      <c r="K360" s="44">
        <v>0</v>
      </c>
      <c r="L360" s="11">
        <v>0</v>
      </c>
      <c r="M360" s="11">
        <v>0</v>
      </c>
    </row>
    <row r="361" spans="1:13" ht="12.75">
      <c r="A361" s="69"/>
      <c r="B361" s="45"/>
      <c r="C361" s="70"/>
      <c r="D361" s="41" t="s">
        <v>528</v>
      </c>
      <c r="E361" s="57">
        <v>637001</v>
      </c>
      <c r="F361" s="37" t="s">
        <v>357</v>
      </c>
      <c r="G361" s="11">
        <v>0</v>
      </c>
      <c r="H361" s="11">
        <v>100</v>
      </c>
      <c r="I361" s="44">
        <v>0</v>
      </c>
      <c r="J361" s="11">
        <v>0</v>
      </c>
      <c r="K361" s="5">
        <v>100</v>
      </c>
      <c r="L361" s="11">
        <v>0</v>
      </c>
      <c r="M361" s="11">
        <v>0</v>
      </c>
    </row>
    <row r="362" spans="1:13" ht="12.75">
      <c r="A362" s="69"/>
      <c r="B362" s="45"/>
      <c r="C362" s="70"/>
      <c r="D362" s="1" t="s">
        <v>528</v>
      </c>
      <c r="E362" s="47">
        <v>637004</v>
      </c>
      <c r="F362" s="2" t="s">
        <v>256</v>
      </c>
      <c r="G362" s="3">
        <v>468</v>
      </c>
      <c r="H362" s="3">
        <v>200</v>
      </c>
      <c r="I362" s="32">
        <v>190</v>
      </c>
      <c r="J362" s="3">
        <v>300</v>
      </c>
      <c r="K362" s="60">
        <v>300</v>
      </c>
      <c r="L362" s="3">
        <v>190</v>
      </c>
      <c r="M362" s="3">
        <v>190</v>
      </c>
    </row>
    <row r="363" spans="1:13" ht="12.75">
      <c r="A363" s="69"/>
      <c r="B363" s="45"/>
      <c r="C363" s="70"/>
      <c r="D363" s="1" t="s">
        <v>528</v>
      </c>
      <c r="E363" s="47">
        <v>637005</v>
      </c>
      <c r="F363" s="2" t="s">
        <v>257</v>
      </c>
      <c r="G363" s="3">
        <v>204</v>
      </c>
      <c r="H363" s="3">
        <v>220</v>
      </c>
      <c r="I363" s="32">
        <v>160</v>
      </c>
      <c r="J363" s="3">
        <v>160</v>
      </c>
      <c r="K363" s="60">
        <v>160</v>
      </c>
      <c r="L363" s="3">
        <v>160</v>
      </c>
      <c r="M363" s="3">
        <v>160</v>
      </c>
    </row>
    <row r="364" spans="1:13" ht="12.75">
      <c r="A364" s="69"/>
      <c r="B364" s="45"/>
      <c r="C364" s="70"/>
      <c r="D364" s="1" t="s">
        <v>528</v>
      </c>
      <c r="E364" s="47">
        <v>637012</v>
      </c>
      <c r="F364" s="2" t="s">
        <v>258</v>
      </c>
      <c r="G364" s="3">
        <v>1.3</v>
      </c>
      <c r="H364" s="3">
        <v>10</v>
      </c>
      <c r="I364" s="32">
        <v>0</v>
      </c>
      <c r="J364" s="3">
        <v>0</v>
      </c>
      <c r="K364" s="61">
        <v>0</v>
      </c>
      <c r="L364" s="3">
        <v>0</v>
      </c>
      <c r="M364" s="3">
        <v>0</v>
      </c>
    </row>
    <row r="365" spans="1:13" ht="12.75">
      <c r="A365" s="69"/>
      <c r="B365" s="45"/>
      <c r="C365" s="70"/>
      <c r="D365" s="1" t="s">
        <v>528</v>
      </c>
      <c r="E365" s="47">
        <v>637014</v>
      </c>
      <c r="F365" s="2" t="s">
        <v>259</v>
      </c>
      <c r="G365" s="3">
        <v>2097</v>
      </c>
      <c r="H365" s="3">
        <v>2174</v>
      </c>
      <c r="I365" s="32">
        <v>2000</v>
      </c>
      <c r="J365" s="3">
        <v>1920</v>
      </c>
      <c r="K365" s="60">
        <v>1920</v>
      </c>
      <c r="L365" s="3">
        <v>2100</v>
      </c>
      <c r="M365" s="3">
        <v>2100</v>
      </c>
    </row>
    <row r="366" spans="1:13" ht="12.75">
      <c r="A366" s="69"/>
      <c r="B366" s="45"/>
      <c r="C366" s="70"/>
      <c r="D366" s="1" t="s">
        <v>528</v>
      </c>
      <c r="E366" s="47">
        <v>637016</v>
      </c>
      <c r="F366" s="2" t="s">
        <v>260</v>
      </c>
      <c r="G366" s="3">
        <v>533</v>
      </c>
      <c r="H366" s="3">
        <v>500</v>
      </c>
      <c r="I366" s="32">
        <v>600</v>
      </c>
      <c r="J366" s="3">
        <v>600</v>
      </c>
      <c r="K366" s="60">
        <v>600</v>
      </c>
      <c r="L366" s="3">
        <v>620</v>
      </c>
      <c r="M366" s="3">
        <v>620</v>
      </c>
    </row>
    <row r="367" spans="1:13" ht="12.75">
      <c r="A367" s="69"/>
      <c r="B367" s="45"/>
      <c r="C367" s="70"/>
      <c r="D367" s="1" t="s">
        <v>528</v>
      </c>
      <c r="E367" s="47">
        <v>637027</v>
      </c>
      <c r="F367" s="2" t="s">
        <v>358</v>
      </c>
      <c r="G367" s="3">
        <v>2400</v>
      </c>
      <c r="H367" s="3">
        <v>2880</v>
      </c>
      <c r="I367" s="32">
        <v>2880</v>
      </c>
      <c r="J367" s="3">
        <v>2880</v>
      </c>
      <c r="K367" s="60">
        <v>3024</v>
      </c>
      <c r="L367" s="3">
        <v>3100</v>
      </c>
      <c r="M367" s="3">
        <v>3100</v>
      </c>
    </row>
    <row r="368" spans="1:13" ht="12.75">
      <c r="A368" s="69"/>
      <c r="B368" s="45"/>
      <c r="C368" s="70"/>
      <c r="D368" s="1" t="s">
        <v>528</v>
      </c>
      <c r="E368" s="47">
        <v>642015</v>
      </c>
      <c r="F368" s="2" t="s">
        <v>262</v>
      </c>
      <c r="G368" s="3">
        <v>0</v>
      </c>
      <c r="H368" s="3">
        <v>50</v>
      </c>
      <c r="I368" s="32">
        <v>50</v>
      </c>
      <c r="J368" s="3">
        <v>150</v>
      </c>
      <c r="K368" s="60">
        <v>150</v>
      </c>
      <c r="L368" s="3">
        <v>50</v>
      </c>
      <c r="M368" s="3">
        <v>50</v>
      </c>
    </row>
    <row r="369" spans="1:13" ht="12.75">
      <c r="A369" s="212" t="s">
        <v>384</v>
      </c>
      <c r="B369" s="212"/>
      <c r="C369" s="212"/>
      <c r="D369" s="41" t="s">
        <v>267</v>
      </c>
      <c r="E369" s="40" t="s">
        <v>359</v>
      </c>
      <c r="F369" s="2" t="s">
        <v>360</v>
      </c>
      <c r="G369" s="3">
        <v>7657</v>
      </c>
      <c r="H369" s="3">
        <v>8000</v>
      </c>
      <c r="I369" s="32">
        <v>8262</v>
      </c>
      <c r="J369" s="3">
        <v>8262</v>
      </c>
      <c r="K369" s="60">
        <v>8262</v>
      </c>
      <c r="L369" s="3">
        <v>8700</v>
      </c>
      <c r="M369" s="3">
        <v>8700</v>
      </c>
    </row>
    <row r="370" spans="1:13" ht="12.75">
      <c r="A370" s="69"/>
      <c r="B370" s="45"/>
      <c r="C370" s="70"/>
      <c r="D370" s="1" t="s">
        <v>267</v>
      </c>
      <c r="E370" s="47">
        <v>612001</v>
      </c>
      <c r="F370" s="2" t="s">
        <v>224</v>
      </c>
      <c r="G370" s="3">
        <v>428</v>
      </c>
      <c r="H370" s="3">
        <v>480</v>
      </c>
      <c r="I370" s="32">
        <v>480</v>
      </c>
      <c r="J370" s="3">
        <v>480</v>
      </c>
      <c r="K370" s="60">
        <v>480</v>
      </c>
      <c r="L370" s="3">
        <v>480</v>
      </c>
      <c r="M370" s="3">
        <v>480</v>
      </c>
    </row>
    <row r="371" spans="1:13" ht="12.75">
      <c r="A371" s="69"/>
      <c r="B371" s="45"/>
      <c r="C371" s="70"/>
      <c r="D371" s="1" t="s">
        <v>267</v>
      </c>
      <c r="E371" s="47">
        <v>614</v>
      </c>
      <c r="F371" s="2" t="s">
        <v>227</v>
      </c>
      <c r="G371" s="3">
        <v>400</v>
      </c>
      <c r="H371" s="3">
        <v>370</v>
      </c>
      <c r="I371" s="32">
        <v>350</v>
      </c>
      <c r="J371" s="3">
        <v>350</v>
      </c>
      <c r="K371" s="60">
        <v>350</v>
      </c>
      <c r="L371" s="3">
        <v>350</v>
      </c>
      <c r="M371" s="3">
        <v>350</v>
      </c>
    </row>
    <row r="372" spans="1:13" ht="12.75">
      <c r="A372" s="69"/>
      <c r="B372" s="45"/>
      <c r="C372" s="70"/>
      <c r="D372" s="1" t="s">
        <v>267</v>
      </c>
      <c r="E372" s="47">
        <v>621</v>
      </c>
      <c r="F372" s="2" t="s">
        <v>228</v>
      </c>
      <c r="G372" s="3">
        <v>848</v>
      </c>
      <c r="H372" s="3">
        <v>885</v>
      </c>
      <c r="I372" s="32">
        <v>909</v>
      </c>
      <c r="J372" s="3">
        <v>909</v>
      </c>
      <c r="K372" s="60">
        <v>909</v>
      </c>
      <c r="L372" s="3">
        <v>953</v>
      </c>
      <c r="M372" s="3">
        <v>953</v>
      </c>
    </row>
    <row r="373" spans="1:13" ht="12.75">
      <c r="A373" s="69"/>
      <c r="B373" s="45"/>
      <c r="C373" s="70"/>
      <c r="D373" s="1" t="s">
        <v>267</v>
      </c>
      <c r="E373" s="47">
        <v>625001</v>
      </c>
      <c r="F373" s="2" t="s">
        <v>230</v>
      </c>
      <c r="G373" s="3">
        <v>119</v>
      </c>
      <c r="H373" s="3">
        <v>124</v>
      </c>
      <c r="I373" s="32">
        <v>128</v>
      </c>
      <c r="J373" s="3">
        <v>128</v>
      </c>
      <c r="K373" s="60">
        <v>128</v>
      </c>
      <c r="L373" s="3">
        <v>133</v>
      </c>
      <c r="M373" s="3">
        <v>133</v>
      </c>
    </row>
    <row r="374" spans="1:13" ht="12.75">
      <c r="A374" s="69"/>
      <c r="B374" s="45"/>
      <c r="C374" s="70"/>
      <c r="D374" s="1" t="s">
        <v>267</v>
      </c>
      <c r="E374" s="47">
        <v>625002</v>
      </c>
      <c r="F374" s="2" t="s">
        <v>231</v>
      </c>
      <c r="G374" s="3">
        <v>1188</v>
      </c>
      <c r="H374" s="3">
        <v>1239</v>
      </c>
      <c r="I374" s="32">
        <v>1273</v>
      </c>
      <c r="J374" s="3">
        <v>1273</v>
      </c>
      <c r="K374" s="60">
        <v>1273</v>
      </c>
      <c r="L374" s="3">
        <v>1335</v>
      </c>
      <c r="M374" s="3">
        <v>1335</v>
      </c>
    </row>
    <row r="375" spans="1:13" ht="12.75">
      <c r="A375" s="69"/>
      <c r="B375" s="45"/>
      <c r="C375" s="70"/>
      <c r="D375" s="1" t="s">
        <v>267</v>
      </c>
      <c r="E375" s="47">
        <v>625003</v>
      </c>
      <c r="F375" s="2" t="s">
        <v>232</v>
      </c>
      <c r="G375" s="3">
        <v>74</v>
      </c>
      <c r="H375" s="3">
        <v>72</v>
      </c>
      <c r="I375" s="32">
        <v>73</v>
      </c>
      <c r="J375" s="3">
        <v>73</v>
      </c>
      <c r="K375" s="60">
        <v>73</v>
      </c>
      <c r="L375" s="3">
        <v>76</v>
      </c>
      <c r="M375" s="3">
        <v>76</v>
      </c>
    </row>
    <row r="376" spans="1:13" ht="12.75">
      <c r="A376" s="69"/>
      <c r="B376" s="45"/>
      <c r="C376" s="70"/>
      <c r="D376" s="1" t="s">
        <v>267</v>
      </c>
      <c r="E376" s="47">
        <v>625004</v>
      </c>
      <c r="F376" s="2" t="s">
        <v>233</v>
      </c>
      <c r="G376" s="3">
        <v>250</v>
      </c>
      <c r="H376" s="3">
        <v>266</v>
      </c>
      <c r="I376" s="32">
        <v>273</v>
      </c>
      <c r="J376" s="3">
        <v>273</v>
      </c>
      <c r="K376" s="60">
        <v>273</v>
      </c>
      <c r="L376" s="3">
        <v>290</v>
      </c>
      <c r="M376" s="3">
        <v>290</v>
      </c>
    </row>
    <row r="377" spans="1:13" ht="12.75">
      <c r="A377" s="69"/>
      <c r="B377" s="45"/>
      <c r="C377" s="70"/>
      <c r="D377" s="1" t="s">
        <v>267</v>
      </c>
      <c r="E377" s="47">
        <v>625005</v>
      </c>
      <c r="F377" s="2" t="s">
        <v>234</v>
      </c>
      <c r="G377" s="3">
        <v>85</v>
      </c>
      <c r="H377" s="3">
        <v>89</v>
      </c>
      <c r="I377" s="32">
        <v>91</v>
      </c>
      <c r="J377" s="3">
        <v>91</v>
      </c>
      <c r="K377" s="60">
        <v>91</v>
      </c>
      <c r="L377" s="3">
        <v>96</v>
      </c>
      <c r="M377" s="3">
        <v>96</v>
      </c>
    </row>
    <row r="378" spans="1:13" ht="12.75">
      <c r="A378" s="69"/>
      <c r="B378" s="45"/>
      <c r="C378" s="70"/>
      <c r="D378" s="1" t="s">
        <v>267</v>
      </c>
      <c r="E378" s="47">
        <v>625007</v>
      </c>
      <c r="F378" s="2" t="s">
        <v>361</v>
      </c>
      <c r="G378" s="3">
        <v>403</v>
      </c>
      <c r="H378" s="3">
        <v>421</v>
      </c>
      <c r="I378" s="32">
        <v>432</v>
      </c>
      <c r="J378" s="3">
        <v>432</v>
      </c>
      <c r="K378" s="60">
        <v>432</v>
      </c>
      <c r="L378" s="3">
        <v>452</v>
      </c>
      <c r="M378" s="3">
        <v>452</v>
      </c>
    </row>
    <row r="379" spans="1:13" ht="12.75">
      <c r="A379" s="69"/>
      <c r="B379" s="45"/>
      <c r="C379" s="70"/>
      <c r="D379" s="1" t="s">
        <v>267</v>
      </c>
      <c r="E379" s="47">
        <v>627</v>
      </c>
      <c r="F379" s="2" t="s">
        <v>350</v>
      </c>
      <c r="G379" s="3">
        <v>0</v>
      </c>
      <c r="H379" s="3">
        <v>0</v>
      </c>
      <c r="I379" s="32">
        <v>120</v>
      </c>
      <c r="J379" s="3">
        <v>120</v>
      </c>
      <c r="K379" s="60">
        <v>120</v>
      </c>
      <c r="L379" s="3">
        <v>120</v>
      </c>
      <c r="M379" s="3">
        <v>120</v>
      </c>
    </row>
    <row r="380" spans="1:13" ht="12.75">
      <c r="A380" s="69"/>
      <c r="B380" s="45"/>
      <c r="C380" s="70"/>
      <c r="D380" s="1" t="s">
        <v>267</v>
      </c>
      <c r="E380" s="47">
        <v>633010</v>
      </c>
      <c r="F380" s="2" t="s">
        <v>246</v>
      </c>
      <c r="G380" s="3">
        <v>100</v>
      </c>
      <c r="H380" s="3">
        <v>0</v>
      </c>
      <c r="I380" s="32">
        <v>0</v>
      </c>
      <c r="J380" s="3">
        <v>0</v>
      </c>
      <c r="K380" s="61">
        <v>0</v>
      </c>
      <c r="L380" s="3">
        <v>0</v>
      </c>
      <c r="M380" s="3">
        <v>0</v>
      </c>
    </row>
    <row r="381" spans="1:13" ht="12.75">
      <c r="A381" s="69"/>
      <c r="B381" s="45"/>
      <c r="C381" s="70"/>
      <c r="D381" s="1" t="s">
        <v>267</v>
      </c>
      <c r="E381" s="47">
        <v>637027</v>
      </c>
      <c r="F381" s="2" t="s">
        <v>358</v>
      </c>
      <c r="G381" s="3">
        <v>755</v>
      </c>
      <c r="H381" s="3">
        <v>0</v>
      </c>
      <c r="I381" s="32">
        <v>0</v>
      </c>
      <c r="J381" s="3">
        <v>0</v>
      </c>
      <c r="K381" s="32">
        <v>0</v>
      </c>
      <c r="L381" s="3">
        <v>0</v>
      </c>
      <c r="M381" s="3">
        <v>0</v>
      </c>
    </row>
    <row r="382" spans="1:13" ht="24.75" customHeight="1">
      <c r="A382" s="217" t="s">
        <v>363</v>
      </c>
      <c r="B382" s="217"/>
      <c r="C382" s="217"/>
      <c r="D382" s="217"/>
      <c r="E382" s="217"/>
      <c r="F382" s="217"/>
      <c r="G382" s="32">
        <f aca="true" t="shared" si="6" ref="G382:M382">SUM(G323:G381)</f>
        <v>97684.59000000001</v>
      </c>
      <c r="H382" s="32">
        <f t="shared" si="6"/>
        <v>100249</v>
      </c>
      <c r="I382" s="60">
        <f t="shared" si="6"/>
        <v>108072</v>
      </c>
      <c r="J382" s="32">
        <f t="shared" si="6"/>
        <v>108072</v>
      </c>
      <c r="K382" s="60">
        <f t="shared" si="6"/>
        <v>108072</v>
      </c>
      <c r="L382" s="32">
        <f t="shared" si="6"/>
        <v>110109</v>
      </c>
      <c r="M382" s="32">
        <f t="shared" si="6"/>
        <v>110109</v>
      </c>
    </row>
    <row r="383" spans="1:13" ht="27" customHeight="1">
      <c r="A383" s="211" t="s">
        <v>382</v>
      </c>
      <c r="B383" s="211"/>
      <c r="C383" s="211"/>
      <c r="D383" s="211"/>
      <c r="E383" s="211"/>
      <c r="F383" s="211"/>
      <c r="G383" s="58">
        <f aca="true" t="shared" si="7" ref="G383:M383">SUM(G200,G202)</f>
        <v>733289.55</v>
      </c>
      <c r="H383" s="58">
        <f t="shared" si="7"/>
        <v>789589.94</v>
      </c>
      <c r="I383" s="58">
        <f t="shared" si="7"/>
        <v>874331</v>
      </c>
      <c r="J383" s="58">
        <f t="shared" si="7"/>
        <v>900475.6900000001</v>
      </c>
      <c r="K383" s="58">
        <f t="shared" si="7"/>
        <v>874321</v>
      </c>
      <c r="L383" s="58">
        <f t="shared" si="7"/>
        <v>829264</v>
      </c>
      <c r="M383" s="58">
        <f t="shared" si="7"/>
        <v>826578</v>
      </c>
    </row>
    <row r="386" spans="1:13" ht="38.25">
      <c r="A386" s="205" t="s">
        <v>3</v>
      </c>
      <c r="B386" s="206"/>
      <c r="C386" s="206"/>
      <c r="D386" s="206"/>
      <c r="E386" s="206"/>
      <c r="F386" s="207"/>
      <c r="G386" s="75" t="s">
        <v>0</v>
      </c>
      <c r="H386" s="75" t="s">
        <v>479</v>
      </c>
      <c r="I386" s="75" t="s">
        <v>480</v>
      </c>
      <c r="J386" s="75" t="s">
        <v>481</v>
      </c>
      <c r="K386" s="75" t="s">
        <v>1</v>
      </c>
      <c r="L386" s="177" t="s">
        <v>2</v>
      </c>
      <c r="M386" s="177" t="s">
        <v>482</v>
      </c>
    </row>
    <row r="387" spans="1:13" ht="26.25" customHeight="1">
      <c r="A387" s="208" t="s">
        <v>467</v>
      </c>
      <c r="B387" s="209"/>
      <c r="C387" s="209"/>
      <c r="D387" s="209"/>
      <c r="E387" s="209"/>
      <c r="F387" s="209"/>
      <c r="G387" s="78"/>
      <c r="H387" s="78"/>
      <c r="I387" s="78"/>
      <c r="J387" s="78"/>
      <c r="K387" s="78"/>
      <c r="L387" s="78"/>
      <c r="M387" s="79"/>
    </row>
    <row r="388" spans="1:13" ht="12.75">
      <c r="A388" s="212" t="s">
        <v>518</v>
      </c>
      <c r="B388" s="212"/>
      <c r="C388" s="212"/>
      <c r="D388" s="31" t="s">
        <v>519</v>
      </c>
      <c r="E388" s="77" t="s">
        <v>219</v>
      </c>
      <c r="F388" s="31" t="s">
        <v>220</v>
      </c>
      <c r="G388" s="21">
        <v>710.4</v>
      </c>
      <c r="H388" s="21">
        <v>0</v>
      </c>
      <c r="I388" s="5">
        <v>800</v>
      </c>
      <c r="J388" s="21">
        <v>0</v>
      </c>
      <c r="K388" s="5">
        <v>800</v>
      </c>
      <c r="L388" s="21">
        <v>0</v>
      </c>
      <c r="M388" s="21">
        <v>0</v>
      </c>
    </row>
    <row r="389" spans="1:13" ht="12.75">
      <c r="A389" s="69"/>
      <c r="B389" s="45"/>
      <c r="C389" s="70"/>
      <c r="D389" s="31" t="s">
        <v>519</v>
      </c>
      <c r="E389" s="77">
        <v>713004</v>
      </c>
      <c r="F389" s="31" t="s">
        <v>502</v>
      </c>
      <c r="G389" s="21">
        <v>0</v>
      </c>
      <c r="H389" s="21">
        <v>3274.8</v>
      </c>
      <c r="I389" s="5">
        <v>3000</v>
      </c>
      <c r="J389" s="21">
        <v>4195</v>
      </c>
      <c r="K389" s="44">
        <v>0</v>
      </c>
      <c r="L389" s="21">
        <v>0</v>
      </c>
      <c r="M389" s="21">
        <v>0</v>
      </c>
    </row>
    <row r="390" spans="1:13" ht="12.75">
      <c r="A390" s="69"/>
      <c r="B390" s="45"/>
      <c r="C390" s="70"/>
      <c r="D390" s="31" t="s">
        <v>519</v>
      </c>
      <c r="E390" s="77">
        <v>711001</v>
      </c>
      <c r="F390" s="31" t="s">
        <v>501</v>
      </c>
      <c r="G390" s="21">
        <v>0</v>
      </c>
      <c r="H390" s="21">
        <v>1</v>
      </c>
      <c r="I390" s="44">
        <v>0</v>
      </c>
      <c r="J390" s="21">
        <v>0</v>
      </c>
      <c r="K390" s="44">
        <v>0</v>
      </c>
      <c r="L390" s="21">
        <v>0</v>
      </c>
      <c r="M390" s="21">
        <v>0</v>
      </c>
    </row>
    <row r="391" spans="1:13" ht="12.75">
      <c r="A391" s="212" t="s">
        <v>368</v>
      </c>
      <c r="B391" s="212"/>
      <c r="C391" s="212"/>
      <c r="D391" s="31" t="s">
        <v>78</v>
      </c>
      <c r="E391" s="31" t="s">
        <v>208</v>
      </c>
      <c r="F391" s="31" t="s">
        <v>209</v>
      </c>
      <c r="G391" s="21">
        <v>0</v>
      </c>
      <c r="H391" s="21">
        <v>0</v>
      </c>
      <c r="I391" s="5">
        <v>7000</v>
      </c>
      <c r="J391" s="21">
        <v>7000</v>
      </c>
      <c r="K391" s="44">
        <v>0</v>
      </c>
      <c r="L391" s="21">
        <v>0</v>
      </c>
      <c r="M391" s="21">
        <v>0</v>
      </c>
    </row>
    <row r="392" spans="1:13" ht="12.75">
      <c r="A392" s="69"/>
      <c r="B392" s="45"/>
      <c r="C392" s="70"/>
      <c r="D392" s="31" t="s">
        <v>78</v>
      </c>
      <c r="E392" s="31" t="s">
        <v>210</v>
      </c>
      <c r="F392" s="31" t="s">
        <v>211</v>
      </c>
      <c r="G392" s="21">
        <v>9526.2</v>
      </c>
      <c r="H392" s="21">
        <v>0</v>
      </c>
      <c r="I392" s="44">
        <v>0</v>
      </c>
      <c r="J392" s="21">
        <v>0</v>
      </c>
      <c r="K392" s="44">
        <v>0</v>
      </c>
      <c r="L392" s="21">
        <v>0</v>
      </c>
      <c r="M392" s="21">
        <v>0</v>
      </c>
    </row>
    <row r="393" spans="1:13" ht="12.75">
      <c r="A393" s="69"/>
      <c r="B393" s="45"/>
      <c r="C393" s="70"/>
      <c r="D393" s="76" t="s">
        <v>78</v>
      </c>
      <c r="E393" s="76" t="s">
        <v>212</v>
      </c>
      <c r="F393" s="76" t="s">
        <v>213</v>
      </c>
      <c r="G393" s="15">
        <v>0</v>
      </c>
      <c r="H393" s="15">
        <v>0</v>
      </c>
      <c r="I393" s="9">
        <v>25000</v>
      </c>
      <c r="J393" s="15">
        <v>17134</v>
      </c>
      <c r="K393" s="153">
        <v>0</v>
      </c>
      <c r="L393" s="21">
        <v>0</v>
      </c>
      <c r="M393" s="21">
        <v>0</v>
      </c>
    </row>
    <row r="394" spans="1:13" ht="12.75">
      <c r="A394" s="69"/>
      <c r="B394" s="45"/>
      <c r="C394" s="70"/>
      <c r="D394" s="31" t="s">
        <v>78</v>
      </c>
      <c r="E394" s="31" t="s">
        <v>214</v>
      </c>
      <c r="F394" s="31" t="s">
        <v>215</v>
      </c>
      <c r="G394" s="21">
        <v>0</v>
      </c>
      <c r="H394" s="21">
        <v>123800</v>
      </c>
      <c r="I394" s="5">
        <v>100000</v>
      </c>
      <c r="J394" s="21">
        <v>100000</v>
      </c>
      <c r="K394" s="5">
        <v>100000</v>
      </c>
      <c r="L394" s="21">
        <v>0</v>
      </c>
      <c r="M394" s="21">
        <v>0</v>
      </c>
    </row>
    <row r="395" spans="1:13" ht="12.75">
      <c r="A395" s="69"/>
      <c r="B395" s="45"/>
      <c r="C395" s="70"/>
      <c r="D395" s="31" t="s">
        <v>78</v>
      </c>
      <c r="E395" s="31" t="s">
        <v>214</v>
      </c>
      <c r="F395" s="31" t="s">
        <v>216</v>
      </c>
      <c r="G395" s="21">
        <v>1955.81</v>
      </c>
      <c r="H395" s="21">
        <v>0</v>
      </c>
      <c r="I395" s="44">
        <v>0</v>
      </c>
      <c r="J395" s="21">
        <v>0</v>
      </c>
      <c r="K395" s="44">
        <v>0</v>
      </c>
      <c r="L395" s="21">
        <v>0</v>
      </c>
      <c r="M395" s="21">
        <v>0</v>
      </c>
    </row>
    <row r="396" spans="1:13" ht="12.75">
      <c r="A396" s="69"/>
      <c r="B396" s="45"/>
      <c r="C396" s="70"/>
      <c r="D396" s="31" t="s">
        <v>78</v>
      </c>
      <c r="E396" s="31" t="s">
        <v>205</v>
      </c>
      <c r="F396" s="31" t="s">
        <v>217</v>
      </c>
      <c r="G396" s="21">
        <v>576</v>
      </c>
      <c r="H396" s="21">
        <v>0</v>
      </c>
      <c r="I396" s="44">
        <v>0</v>
      </c>
      <c r="J396" s="21">
        <v>0</v>
      </c>
      <c r="K396" s="44">
        <v>0</v>
      </c>
      <c r="L396" s="21">
        <v>0</v>
      </c>
      <c r="M396" s="21">
        <v>0</v>
      </c>
    </row>
    <row r="397" spans="1:13" ht="12.75">
      <c r="A397" s="69"/>
      <c r="B397" s="45"/>
      <c r="C397" s="70"/>
      <c r="D397" s="31" t="s">
        <v>78</v>
      </c>
      <c r="E397" s="31" t="s">
        <v>205</v>
      </c>
      <c r="F397" s="31" t="s">
        <v>218</v>
      </c>
      <c r="G397" s="21">
        <v>360</v>
      </c>
      <c r="H397" s="21">
        <v>0</v>
      </c>
      <c r="I397" s="44">
        <v>0</v>
      </c>
      <c r="J397" s="21">
        <v>0</v>
      </c>
      <c r="K397" s="44">
        <v>0</v>
      </c>
      <c r="L397" s="21">
        <v>0</v>
      </c>
      <c r="M397" s="21">
        <v>0</v>
      </c>
    </row>
    <row r="398" spans="1:13" ht="12.75">
      <c r="A398" s="212" t="s">
        <v>503</v>
      </c>
      <c r="B398" s="212"/>
      <c r="C398" s="212"/>
      <c r="D398" s="31" t="s">
        <v>61</v>
      </c>
      <c r="E398" s="31" t="s">
        <v>504</v>
      </c>
      <c r="F398" s="31" t="s">
        <v>505</v>
      </c>
      <c r="G398" s="21">
        <v>0</v>
      </c>
      <c r="H398" s="21">
        <v>9186</v>
      </c>
      <c r="I398" s="44">
        <v>0</v>
      </c>
      <c r="J398" s="21">
        <v>0</v>
      </c>
      <c r="K398" s="44">
        <v>0</v>
      </c>
      <c r="L398" s="21">
        <v>0</v>
      </c>
      <c r="M398" s="21">
        <v>0</v>
      </c>
    </row>
    <row r="399" spans="1:13" ht="12.75">
      <c r="A399" s="212" t="s">
        <v>388</v>
      </c>
      <c r="B399" s="212"/>
      <c r="C399" s="212"/>
      <c r="D399" s="17" t="s">
        <v>76</v>
      </c>
      <c r="E399" s="53">
        <v>717001</v>
      </c>
      <c r="F399" s="18" t="s">
        <v>207</v>
      </c>
      <c r="G399" s="19">
        <v>0</v>
      </c>
      <c r="H399" s="19">
        <v>16295.2</v>
      </c>
      <c r="I399" s="5">
        <v>20000</v>
      </c>
      <c r="J399" s="19">
        <v>20000</v>
      </c>
      <c r="K399" s="5">
        <v>20000</v>
      </c>
      <c r="L399" s="21">
        <v>0</v>
      </c>
      <c r="M399" s="21">
        <v>0</v>
      </c>
    </row>
    <row r="400" spans="1:13" ht="12.75">
      <c r="A400" s="150"/>
      <c r="B400" s="150"/>
      <c r="C400" s="150"/>
      <c r="D400" s="17" t="s">
        <v>76</v>
      </c>
      <c r="E400" s="53">
        <v>713004</v>
      </c>
      <c r="F400" s="18" t="s">
        <v>517</v>
      </c>
      <c r="G400" s="19">
        <v>0</v>
      </c>
      <c r="H400" s="19">
        <v>0</v>
      </c>
      <c r="I400" s="5">
        <v>0</v>
      </c>
      <c r="J400" s="19">
        <v>0</v>
      </c>
      <c r="K400" s="5">
        <v>3000</v>
      </c>
      <c r="L400" s="21">
        <v>0</v>
      </c>
      <c r="M400" s="21">
        <v>0</v>
      </c>
    </row>
    <row r="401" spans="1:13" ht="12.75">
      <c r="A401" s="212" t="s">
        <v>371</v>
      </c>
      <c r="B401" s="212"/>
      <c r="C401" s="212"/>
      <c r="D401" s="1" t="s">
        <v>133</v>
      </c>
      <c r="E401" s="47">
        <v>711005</v>
      </c>
      <c r="F401" s="2" t="s">
        <v>204</v>
      </c>
      <c r="G401" s="3">
        <v>2760</v>
      </c>
      <c r="H401" s="3">
        <v>0</v>
      </c>
      <c r="I401" s="44">
        <v>0</v>
      </c>
      <c r="J401" s="3">
        <v>0</v>
      </c>
      <c r="K401" s="44">
        <v>0</v>
      </c>
      <c r="L401" s="21">
        <v>0</v>
      </c>
      <c r="M401" s="21">
        <v>0</v>
      </c>
    </row>
    <row r="402" spans="1:13" ht="12.75">
      <c r="A402" s="69"/>
      <c r="B402" s="45"/>
      <c r="C402" s="70"/>
      <c r="D402" s="154" t="s">
        <v>133</v>
      </c>
      <c r="E402" s="46">
        <v>713005</v>
      </c>
      <c r="F402" s="29" t="s">
        <v>206</v>
      </c>
      <c r="G402" s="3">
        <v>0</v>
      </c>
      <c r="H402" s="3">
        <v>0</v>
      </c>
      <c r="I402" s="5">
        <v>5600</v>
      </c>
      <c r="J402" s="3">
        <v>5600</v>
      </c>
      <c r="K402" s="5">
        <v>5000</v>
      </c>
      <c r="L402" s="21">
        <v>0</v>
      </c>
      <c r="M402" s="21">
        <v>0</v>
      </c>
    </row>
    <row r="403" spans="1:13" ht="12.75">
      <c r="A403" s="69"/>
      <c r="B403" s="45"/>
      <c r="C403" s="70"/>
      <c r="D403" s="154" t="s">
        <v>133</v>
      </c>
      <c r="E403" s="46">
        <v>713004</v>
      </c>
      <c r="F403" s="29" t="s">
        <v>509</v>
      </c>
      <c r="G403" s="3">
        <v>0</v>
      </c>
      <c r="H403" s="3">
        <v>0</v>
      </c>
      <c r="I403" s="44">
        <v>0</v>
      </c>
      <c r="J403" s="3">
        <v>971</v>
      </c>
      <c r="K403" s="44">
        <v>0</v>
      </c>
      <c r="L403" s="21">
        <v>0</v>
      </c>
      <c r="M403" s="21">
        <v>0</v>
      </c>
    </row>
    <row r="404" spans="1:13" ht="12.75">
      <c r="A404" s="69"/>
      <c r="B404" s="45"/>
      <c r="C404" s="70"/>
      <c r="D404" s="154" t="s">
        <v>133</v>
      </c>
      <c r="E404" s="46">
        <v>717002</v>
      </c>
      <c r="F404" s="29" t="s">
        <v>514</v>
      </c>
      <c r="G404" s="3">
        <v>0</v>
      </c>
      <c r="H404" s="3">
        <v>0</v>
      </c>
      <c r="I404" s="44">
        <v>0</v>
      </c>
      <c r="J404" s="3">
        <v>20000</v>
      </c>
      <c r="K404" s="44">
        <v>0</v>
      </c>
      <c r="L404" s="21">
        <v>0</v>
      </c>
      <c r="M404" s="21">
        <v>0</v>
      </c>
    </row>
    <row r="405" spans="1:13" ht="12.75">
      <c r="A405" s="212" t="s">
        <v>506</v>
      </c>
      <c r="B405" s="212"/>
      <c r="C405" s="212"/>
      <c r="D405" s="154" t="s">
        <v>81</v>
      </c>
      <c r="E405" s="46">
        <v>713004</v>
      </c>
      <c r="F405" s="29" t="s">
        <v>507</v>
      </c>
      <c r="G405" s="3">
        <v>0</v>
      </c>
      <c r="H405" s="3">
        <v>2732.87</v>
      </c>
      <c r="I405" s="44">
        <v>0</v>
      </c>
      <c r="J405" s="3">
        <v>0</v>
      </c>
      <c r="K405" s="44">
        <v>0</v>
      </c>
      <c r="L405" s="21">
        <v>0</v>
      </c>
      <c r="M405" s="21">
        <v>0</v>
      </c>
    </row>
    <row r="406" spans="1:13" ht="12.75">
      <c r="A406" s="150"/>
      <c r="B406" s="150"/>
      <c r="C406" s="150"/>
      <c r="D406" s="155" t="s">
        <v>81</v>
      </c>
      <c r="E406" s="46">
        <v>717002</v>
      </c>
      <c r="F406" s="29" t="s">
        <v>508</v>
      </c>
      <c r="G406" s="3">
        <v>0</v>
      </c>
      <c r="H406" s="3">
        <v>1906.32</v>
      </c>
      <c r="I406" s="44">
        <v>0</v>
      </c>
      <c r="J406" s="3">
        <v>0</v>
      </c>
      <c r="K406" s="44">
        <v>0</v>
      </c>
      <c r="L406" s="21">
        <v>0</v>
      </c>
      <c r="M406" s="21">
        <v>0</v>
      </c>
    </row>
    <row r="407" spans="1:13" ht="12.75">
      <c r="A407" s="212" t="s">
        <v>510</v>
      </c>
      <c r="B407" s="212"/>
      <c r="C407" s="212"/>
      <c r="D407" s="155" t="s">
        <v>53</v>
      </c>
      <c r="E407" s="46">
        <v>717002</v>
      </c>
      <c r="F407" s="29" t="s">
        <v>511</v>
      </c>
      <c r="G407" s="3">
        <v>0</v>
      </c>
      <c r="H407" s="3">
        <v>0</v>
      </c>
      <c r="I407" s="44">
        <v>0</v>
      </c>
      <c r="J407" s="3">
        <v>2500</v>
      </c>
      <c r="K407" s="5">
        <v>2500</v>
      </c>
      <c r="L407" s="21">
        <v>0</v>
      </c>
      <c r="M407" s="21">
        <v>0</v>
      </c>
    </row>
    <row r="408" spans="1:13" ht="12.75">
      <c r="A408" s="212" t="s">
        <v>521</v>
      </c>
      <c r="B408" s="212"/>
      <c r="C408" s="212"/>
      <c r="D408" s="155" t="s">
        <v>520</v>
      </c>
      <c r="E408" s="46">
        <v>716</v>
      </c>
      <c r="F408" s="29" t="s">
        <v>512</v>
      </c>
      <c r="G408" s="3">
        <v>0</v>
      </c>
      <c r="H408" s="3">
        <v>0</v>
      </c>
      <c r="I408" s="44">
        <v>0</v>
      </c>
      <c r="J408" s="3">
        <v>2400</v>
      </c>
      <c r="K408" s="44">
        <v>0</v>
      </c>
      <c r="L408" s="21">
        <v>0</v>
      </c>
      <c r="M408" s="21">
        <v>0</v>
      </c>
    </row>
    <row r="409" spans="1:13" ht="12.75">
      <c r="A409" s="213" t="s">
        <v>521</v>
      </c>
      <c r="B409" s="213"/>
      <c r="C409" s="213"/>
      <c r="D409" s="1" t="s">
        <v>520</v>
      </c>
      <c r="E409" s="49">
        <v>713002</v>
      </c>
      <c r="F409" s="2" t="s">
        <v>387</v>
      </c>
      <c r="G409" s="3">
        <v>0</v>
      </c>
      <c r="H409" s="3">
        <v>900</v>
      </c>
      <c r="I409" s="44">
        <v>0</v>
      </c>
      <c r="J409" s="3">
        <v>0</v>
      </c>
      <c r="K409" s="44">
        <v>0</v>
      </c>
      <c r="L409" s="21">
        <v>0</v>
      </c>
      <c r="M409" s="21">
        <v>0</v>
      </c>
    </row>
    <row r="410" spans="1:13" ht="12.75">
      <c r="A410" s="225" t="s">
        <v>386</v>
      </c>
      <c r="B410" s="226"/>
      <c r="C410" s="227"/>
      <c r="D410" s="16" t="s">
        <v>528</v>
      </c>
      <c r="E410" s="49">
        <v>716</v>
      </c>
      <c r="F410" s="2" t="s">
        <v>537</v>
      </c>
      <c r="G410" s="3">
        <v>0</v>
      </c>
      <c r="H410" s="3">
        <v>0</v>
      </c>
      <c r="I410" s="44">
        <v>0</v>
      </c>
      <c r="J410" s="3">
        <v>0</v>
      </c>
      <c r="K410" s="5">
        <v>5000</v>
      </c>
      <c r="L410" s="21">
        <v>0</v>
      </c>
      <c r="M410" s="21">
        <v>0</v>
      </c>
    </row>
    <row r="411" spans="1:13" ht="12.75">
      <c r="A411" s="156" t="s">
        <v>535</v>
      </c>
      <c r="B411" s="157"/>
      <c r="C411" s="158"/>
      <c r="D411" s="16" t="s">
        <v>536</v>
      </c>
      <c r="E411" s="49">
        <v>713004</v>
      </c>
      <c r="F411" s="2" t="s">
        <v>513</v>
      </c>
      <c r="G411" s="3">
        <v>0</v>
      </c>
      <c r="H411" s="3">
        <v>0</v>
      </c>
      <c r="I411" s="44">
        <v>0</v>
      </c>
      <c r="J411" s="3">
        <v>800</v>
      </c>
      <c r="K411" s="44">
        <v>0</v>
      </c>
      <c r="L411" s="21">
        <v>0</v>
      </c>
      <c r="M411" s="21">
        <v>0</v>
      </c>
    </row>
    <row r="412" spans="1:13" ht="25.5" customHeight="1">
      <c r="A412" s="210" t="s">
        <v>389</v>
      </c>
      <c r="B412" s="210"/>
      <c r="C412" s="210"/>
      <c r="D412" s="211"/>
      <c r="E412" s="211"/>
      <c r="F412" s="211"/>
      <c r="G412" s="58">
        <f>SUM(G388:G411)</f>
        <v>15888.41</v>
      </c>
      <c r="H412" s="58">
        <f>SUM(H388:H411)</f>
        <v>158096.19</v>
      </c>
      <c r="I412" s="58">
        <f>SUM(I388:I411)</f>
        <v>161400</v>
      </c>
      <c r="J412" s="58">
        <f>SUM(J388:J411)</f>
        <v>180600</v>
      </c>
      <c r="K412" s="58">
        <f>SUM(K388:K411)</f>
        <v>136300</v>
      </c>
      <c r="L412" s="58">
        <f>SUM(L388:L409)</f>
        <v>0</v>
      </c>
      <c r="M412" s="58">
        <f>SUM(M388:M409)</f>
        <v>0</v>
      </c>
    </row>
    <row r="414" ht="13.5" thickBot="1"/>
    <row r="415" spans="1:13" ht="25.5" customHeight="1" thickBot="1">
      <c r="A415" s="214" t="s">
        <v>390</v>
      </c>
      <c r="B415" s="215"/>
      <c r="C415" s="215"/>
      <c r="D415" s="215"/>
      <c r="E415" s="215"/>
      <c r="F415" s="216"/>
      <c r="G415" s="131">
        <f aca="true" t="shared" si="8" ref="G415:M415">SUM(G383,G412)</f>
        <v>749177.9600000001</v>
      </c>
      <c r="H415" s="131">
        <f t="shared" si="8"/>
        <v>947686.1299999999</v>
      </c>
      <c r="I415" s="131">
        <f t="shared" si="8"/>
        <v>1035731</v>
      </c>
      <c r="J415" s="131">
        <f t="shared" si="8"/>
        <v>1081075.69</v>
      </c>
      <c r="K415" s="131">
        <f t="shared" si="8"/>
        <v>1010621</v>
      </c>
      <c r="L415" s="131">
        <f t="shared" si="8"/>
        <v>829264</v>
      </c>
      <c r="M415" s="132">
        <f t="shared" si="8"/>
        <v>826578</v>
      </c>
    </row>
  </sheetData>
  <sheetProtection password="C062" sheet="1" objects="1" scenarios="1"/>
  <mergeCells count="56">
    <mergeCell ref="A62:C62"/>
    <mergeCell ref="A65:C65"/>
    <mergeCell ref="A82:C82"/>
    <mergeCell ref="A1:M1"/>
    <mergeCell ref="A3:F3"/>
    <mergeCell ref="A4:F4"/>
    <mergeCell ref="A5:C5"/>
    <mergeCell ref="A103:C103"/>
    <mergeCell ref="A129:C129"/>
    <mergeCell ref="A131:C131"/>
    <mergeCell ref="A133:C133"/>
    <mergeCell ref="A204:C204"/>
    <mergeCell ref="A410:C410"/>
    <mergeCell ref="A83:C83"/>
    <mergeCell ref="A84:C84"/>
    <mergeCell ref="A322:M322"/>
    <mergeCell ref="D319:F319"/>
    <mergeCell ref="A104:C104"/>
    <mergeCell ref="A120:C120"/>
    <mergeCell ref="A203:M203"/>
    <mergeCell ref="A87:C87"/>
    <mergeCell ref="A201:M201"/>
    <mergeCell ref="A200:F200"/>
    <mergeCell ref="A188:C188"/>
    <mergeCell ref="A139:C139"/>
    <mergeCell ref="A383:F383"/>
    <mergeCell ref="A259:M259"/>
    <mergeCell ref="A159:C159"/>
    <mergeCell ref="A170:C170"/>
    <mergeCell ref="A178:C178"/>
    <mergeCell ref="A182:C182"/>
    <mergeCell ref="A189:C189"/>
    <mergeCell ref="A190:C190"/>
    <mergeCell ref="A194:C194"/>
    <mergeCell ref="A197:C197"/>
    <mergeCell ref="A382:F382"/>
    <mergeCell ref="A320:F320"/>
    <mergeCell ref="A257:F257"/>
    <mergeCell ref="A260:C260"/>
    <mergeCell ref="A290:C290"/>
    <mergeCell ref="D289:F289"/>
    <mergeCell ref="A323:C323"/>
    <mergeCell ref="A369:C369"/>
    <mergeCell ref="A415:F415"/>
    <mergeCell ref="A399:C399"/>
    <mergeCell ref="A401:C401"/>
    <mergeCell ref="A408:C408"/>
    <mergeCell ref="A386:F386"/>
    <mergeCell ref="A387:F387"/>
    <mergeCell ref="A412:F412"/>
    <mergeCell ref="A388:C388"/>
    <mergeCell ref="A391:C391"/>
    <mergeCell ref="A409:C409"/>
    <mergeCell ref="A398:C398"/>
    <mergeCell ref="A405:C405"/>
    <mergeCell ref="A407:C407"/>
  </mergeCells>
  <printOptions/>
  <pageMargins left="0.75" right="0.75" top="1" bottom="1" header="0.4921259845" footer="0.4921259845"/>
  <pageSetup horizontalDpi="600" verticalDpi="600" orientation="landscape" paperSize="9" scale="63" r:id="rId3"/>
  <rowBreaks count="4" manualBreakCount="4">
    <brk id="257" max="255" man="1"/>
    <brk id="307" max="12" man="1"/>
    <brk id="356" max="255" man="1"/>
    <brk id="38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0" sqref="C20"/>
    </sheetView>
  </sheetViews>
  <sheetFormatPr defaultColWidth="9.00390625" defaultRowHeight="12.75"/>
  <cols>
    <col min="1" max="1" width="8.125" style="0" customWidth="1"/>
    <col min="2" max="2" width="35.625" style="0" customWidth="1"/>
    <col min="3" max="5" width="17.125" style="0" customWidth="1"/>
  </cols>
  <sheetData>
    <row r="1" spans="1:5" ht="31.5" customHeight="1" thickBot="1">
      <c r="A1" s="244" t="s">
        <v>468</v>
      </c>
      <c r="B1" s="245"/>
      <c r="C1" s="245"/>
      <c r="D1" s="245"/>
      <c r="E1" s="246"/>
    </row>
    <row r="2" ht="12.75">
      <c r="A2" s="133"/>
    </row>
    <row r="3" spans="1:5" ht="32.25" customHeight="1">
      <c r="A3" s="247"/>
      <c r="B3" s="248"/>
      <c r="C3" s="134" t="s">
        <v>1</v>
      </c>
      <c r="D3" s="135" t="s">
        <v>2</v>
      </c>
      <c r="E3" s="135" t="s">
        <v>482</v>
      </c>
    </row>
    <row r="4" spans="1:5" ht="26.25" customHeight="1">
      <c r="A4" s="238" t="s">
        <v>469</v>
      </c>
      <c r="B4" s="239"/>
      <c r="C4" s="15">
        <f>príjmy_2015_2017!H75</f>
        <v>946862</v>
      </c>
      <c r="D4" s="8">
        <f>príjmy_2015_2017!I75</f>
        <v>958212</v>
      </c>
      <c r="E4" s="8">
        <f>príjmy_2015_2017!J75</f>
        <v>958212</v>
      </c>
    </row>
    <row r="5" spans="1:5" ht="26.25" customHeight="1">
      <c r="A5" s="238" t="s">
        <v>470</v>
      </c>
      <c r="B5" s="239"/>
      <c r="C5" s="21">
        <f>príjmy_2015_2017!H84</f>
        <v>0</v>
      </c>
      <c r="D5" s="3">
        <f>príjmy_2015_2017!I84</f>
        <v>0</v>
      </c>
      <c r="E5" s="3">
        <f>príjmy_2015_2017!J84</f>
        <v>0</v>
      </c>
    </row>
    <row r="6" spans="1:5" ht="26.25" customHeight="1">
      <c r="A6" s="238" t="s">
        <v>471</v>
      </c>
      <c r="B6" s="239"/>
      <c r="C6" s="21">
        <f>príjmy_2015_2017!H93</f>
        <v>131300</v>
      </c>
      <c r="D6" s="3">
        <f>príjmy_2015_2017!I93</f>
        <v>0</v>
      </c>
      <c r="E6" s="3">
        <f>príjmy_2015_2017!J93</f>
        <v>0</v>
      </c>
    </row>
    <row r="7" spans="1:5" ht="38.25" customHeight="1">
      <c r="A7" s="240" t="s">
        <v>472</v>
      </c>
      <c r="B7" s="241"/>
      <c r="C7" s="136">
        <f>SUM(C4:C6)</f>
        <v>1078162</v>
      </c>
      <c r="D7" s="136">
        <f>SUM(D4:D6)</f>
        <v>958212</v>
      </c>
      <c r="E7" s="136">
        <f>SUM(E4:E6)</f>
        <v>958212</v>
      </c>
    </row>
    <row r="8" ht="12.75">
      <c r="A8" s="133"/>
    </row>
    <row r="9" spans="1:5" ht="25.5" customHeight="1">
      <c r="A9" s="238" t="s">
        <v>473</v>
      </c>
      <c r="B9" s="239"/>
      <c r="C9" s="21">
        <f>výdavky_2015_2017!K383</f>
        <v>874321</v>
      </c>
      <c r="D9" s="3">
        <f>výdavky_2015_2017!L383</f>
        <v>829264</v>
      </c>
      <c r="E9" s="3">
        <f>výdavky_2015_2017!M383</f>
        <v>826578</v>
      </c>
    </row>
    <row r="10" spans="1:5" ht="25.5" customHeight="1">
      <c r="A10" s="238" t="s">
        <v>474</v>
      </c>
      <c r="B10" s="239"/>
      <c r="C10" s="21">
        <f>výdavky_2015_2017!K412</f>
        <v>136300</v>
      </c>
      <c r="D10" s="3">
        <f>výdavky_2015_2017!L412</f>
        <v>0</v>
      </c>
      <c r="E10" s="3">
        <f>výdavky_2015_2017!M412</f>
        <v>0</v>
      </c>
    </row>
    <row r="11" spans="1:5" ht="27" customHeight="1">
      <c r="A11" s="238" t="s">
        <v>475</v>
      </c>
      <c r="B11" s="239"/>
      <c r="C11" s="21">
        <v>0</v>
      </c>
      <c r="D11" s="3">
        <v>0</v>
      </c>
      <c r="E11" s="3">
        <v>0</v>
      </c>
    </row>
    <row r="12" spans="1:5" ht="38.25" customHeight="1">
      <c r="A12" s="240" t="s">
        <v>476</v>
      </c>
      <c r="B12" s="241"/>
      <c r="C12" s="136">
        <f>SUM(C9:C11)</f>
        <v>1010621</v>
      </c>
      <c r="D12" s="136">
        <f>SUM(D9:D11)</f>
        <v>829264</v>
      </c>
      <c r="E12" s="136">
        <f>SUM(E9:E11)</f>
        <v>826578</v>
      </c>
    </row>
    <row r="13" ht="13.5" thickBot="1">
      <c r="A13" s="133"/>
    </row>
    <row r="14" spans="1:5" ht="27.75" customHeight="1" thickBot="1">
      <c r="A14" s="242" t="s">
        <v>477</v>
      </c>
      <c r="B14" s="243"/>
      <c r="C14" s="137">
        <f>C7-C12</f>
        <v>67541</v>
      </c>
      <c r="D14" s="137">
        <f>D7-D12</f>
        <v>128948</v>
      </c>
      <c r="E14" s="138">
        <f>E7-E12</f>
        <v>131634</v>
      </c>
    </row>
    <row r="15" ht="12.75">
      <c r="A15" s="133"/>
    </row>
    <row r="16" ht="12.75">
      <c r="A16" s="133"/>
    </row>
    <row r="17" spans="1:2" ht="12.75">
      <c r="A17" s="181" t="s">
        <v>540</v>
      </c>
      <c r="B17" s="181"/>
    </row>
    <row r="18" spans="1:2" ht="12.75">
      <c r="A18" s="237"/>
      <c r="B18" s="237"/>
    </row>
    <row r="19" spans="1:2" ht="12.75">
      <c r="A19" s="237"/>
      <c r="B19" s="237"/>
    </row>
    <row r="20" ht="12.75">
      <c r="A20" s="133"/>
    </row>
    <row r="21" spans="1:2" ht="12.75">
      <c r="A21" s="139"/>
      <c r="B21" s="139"/>
    </row>
    <row r="22" spans="1:2" ht="12.75">
      <c r="A22" s="139"/>
      <c r="B22" s="139"/>
    </row>
  </sheetData>
  <sheetProtection password="C062" sheet="1" objects="1" scenarios="1"/>
  <mergeCells count="13">
    <mergeCell ref="A1:E1"/>
    <mergeCell ref="A3:B3"/>
    <mergeCell ref="A4:B4"/>
    <mergeCell ref="A5:B5"/>
    <mergeCell ref="A6:B6"/>
    <mergeCell ref="A7:B7"/>
    <mergeCell ref="A9:B9"/>
    <mergeCell ref="A10:B10"/>
    <mergeCell ref="A18:B18"/>
    <mergeCell ref="A19:B19"/>
    <mergeCell ref="A11:B11"/>
    <mergeCell ref="A12:B12"/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2014-11-11T19:23:47Z</cp:lastPrinted>
  <dcterms:created xsi:type="dcterms:W3CDTF">1997-01-24T11:07:25Z</dcterms:created>
  <dcterms:modified xsi:type="dcterms:W3CDTF">2014-11-11T20:09:56Z</dcterms:modified>
  <cp:category/>
  <cp:version/>
  <cp:contentType/>
  <cp:contentStatus/>
</cp:coreProperties>
</file>